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蔡碧娟\蔡碧娟\菜單\108學年度\109.6-7\會後\"/>
    </mc:Choice>
  </mc:AlternateContent>
  <bookViews>
    <workbookView xWindow="0" yWindow="0" windowWidth="18855" windowHeight="11145" activeTab="1"/>
  </bookViews>
  <sheets>
    <sheet name="109.6素" sheetId="2" r:id="rId1"/>
    <sheet name="109.06葷" sheetId="1" r:id="rId2"/>
  </sheets>
  <externalReferences>
    <externalReference r:id="rId3"/>
    <externalReference r:id="rId4"/>
  </externalReferences>
  <definedNames>
    <definedName name="_xlnm.Print_Area" localSheetId="1">'109.06葷'!$A$1:$O$71</definedName>
    <definedName name="_xlnm.Print_Area" localSheetId="0">'109.6素'!$A$1:$O$71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K62" i="2" l="1"/>
  <c r="J62" i="2"/>
  <c r="O62" i="2" s="1"/>
  <c r="I62" i="2"/>
  <c r="A62" i="2"/>
  <c r="K60" i="2"/>
  <c r="O60" i="2" s="1"/>
  <c r="J60" i="2"/>
  <c r="I60" i="2"/>
  <c r="R58" i="2"/>
  <c r="Q58" i="2"/>
  <c r="J58" i="2" s="1"/>
  <c r="P58" i="2"/>
  <c r="K58" i="2"/>
  <c r="I58" i="2"/>
  <c r="R56" i="2"/>
  <c r="K56" i="2" s="1"/>
  <c r="Q56" i="2"/>
  <c r="J56" i="2" s="1"/>
  <c r="P56" i="2"/>
  <c r="I56" i="2" s="1"/>
  <c r="R54" i="2"/>
  <c r="Q54" i="2"/>
  <c r="J54" i="2" s="1"/>
  <c r="O54" i="2" s="1"/>
  <c r="P54" i="2"/>
  <c r="K54" i="2"/>
  <c r="I54" i="2"/>
  <c r="O52" i="2"/>
  <c r="J52" i="2"/>
  <c r="I52" i="2"/>
  <c r="A52" i="2"/>
  <c r="A54" i="2" s="1"/>
  <c r="A56" i="2" s="1"/>
  <c r="A58" i="2" s="1"/>
  <c r="O50" i="2"/>
  <c r="J50" i="2"/>
  <c r="I50" i="2"/>
  <c r="R48" i="2"/>
  <c r="K48" i="2" s="1"/>
  <c r="Q48" i="2"/>
  <c r="P48" i="2"/>
  <c r="J48" i="2"/>
  <c r="I48" i="2"/>
  <c r="R46" i="2"/>
  <c r="K46" i="2" s="1"/>
  <c r="Q46" i="2"/>
  <c r="P46" i="2"/>
  <c r="I46" i="2" s="1"/>
  <c r="J46" i="2"/>
  <c r="R44" i="2"/>
  <c r="K44" i="2" s="1"/>
  <c r="Q44" i="2"/>
  <c r="P44" i="2"/>
  <c r="I44" i="2" s="1"/>
  <c r="J44" i="2"/>
  <c r="R42" i="2"/>
  <c r="K42" i="2" s="1"/>
  <c r="Q42" i="2"/>
  <c r="P42" i="2"/>
  <c r="I42" i="2" s="1"/>
  <c r="J42" i="2"/>
  <c r="A42" i="2"/>
  <c r="A44" i="2" s="1"/>
  <c r="A46" i="2" s="1"/>
  <c r="A48" i="2" s="1"/>
  <c r="R40" i="2"/>
  <c r="K40" i="2" s="1"/>
  <c r="Q40" i="2"/>
  <c r="J40" i="2" s="1"/>
  <c r="P40" i="2"/>
  <c r="I40" i="2"/>
  <c r="K38" i="2"/>
  <c r="O38" i="2" s="1"/>
  <c r="J38" i="2"/>
  <c r="I38" i="2"/>
  <c r="R36" i="2"/>
  <c r="K36" i="2" s="1"/>
  <c r="Q36" i="2"/>
  <c r="P36" i="2"/>
  <c r="I36" i="2" s="1"/>
  <c r="O36" i="2" s="1"/>
  <c r="J36" i="2"/>
  <c r="R34" i="2"/>
  <c r="K34" i="2" s="1"/>
  <c r="Q34" i="2"/>
  <c r="P34" i="2"/>
  <c r="I34" i="2" s="1"/>
  <c r="J34" i="2"/>
  <c r="R32" i="2"/>
  <c r="Q32" i="2"/>
  <c r="J32" i="2" s="1"/>
  <c r="P32" i="2"/>
  <c r="I32" i="2" s="1"/>
  <c r="K32" i="2"/>
  <c r="R30" i="2"/>
  <c r="K30" i="2" s="1"/>
  <c r="Q30" i="2"/>
  <c r="P30" i="2"/>
  <c r="I30" i="2" s="1"/>
  <c r="J30" i="2"/>
  <c r="R28" i="2"/>
  <c r="Q28" i="2"/>
  <c r="P28" i="2"/>
  <c r="I28" i="2" s="1"/>
  <c r="A28" i="2"/>
  <c r="A30" i="2" s="1"/>
  <c r="A32" i="2" s="1"/>
  <c r="A34" i="2" s="1"/>
  <c r="R26" i="2"/>
  <c r="Q26" i="2"/>
  <c r="J26" i="2" s="1"/>
  <c r="P26" i="2"/>
  <c r="I26" i="2" s="1"/>
  <c r="K26" i="2"/>
  <c r="R24" i="2"/>
  <c r="K24" i="2" s="1"/>
  <c r="Q24" i="2"/>
  <c r="P24" i="2"/>
  <c r="J24" i="2"/>
  <c r="I24" i="2"/>
  <c r="O24" i="2" s="1"/>
  <c r="R22" i="2"/>
  <c r="Q22" i="2"/>
  <c r="P22" i="2"/>
  <c r="K22" i="2"/>
  <c r="J22" i="2"/>
  <c r="O22" i="2" s="1"/>
  <c r="I22" i="2"/>
  <c r="R20" i="2"/>
  <c r="Q20" i="2"/>
  <c r="P20" i="2"/>
  <c r="I20" i="2" s="1"/>
  <c r="O20" i="2" s="1"/>
  <c r="J20" i="2"/>
  <c r="R18" i="2"/>
  <c r="Q18" i="2"/>
  <c r="P18" i="2"/>
  <c r="O18" i="2"/>
  <c r="J18" i="2"/>
  <c r="I18" i="2"/>
  <c r="A18" i="2"/>
  <c r="A20" i="2" s="1"/>
  <c r="A22" i="2" s="1"/>
  <c r="A24" i="2" s="1"/>
  <c r="R16" i="2"/>
  <c r="Q16" i="2"/>
  <c r="P16" i="2"/>
  <c r="O16" i="2"/>
  <c r="J16" i="2"/>
  <c r="I16" i="2"/>
  <c r="R14" i="2"/>
  <c r="Q14" i="2"/>
  <c r="P14" i="2"/>
  <c r="I14" i="2"/>
  <c r="R12" i="2"/>
  <c r="Q12" i="2"/>
  <c r="P12" i="2"/>
  <c r="I12" i="2"/>
  <c r="R10" i="2"/>
  <c r="K10" i="2" s="1"/>
  <c r="Q10" i="2"/>
  <c r="J10" i="2" s="1"/>
  <c r="P10" i="2"/>
  <c r="I10" i="2"/>
  <c r="O10" i="2" s="1"/>
  <c r="R8" i="2"/>
  <c r="Q8" i="2"/>
  <c r="P8" i="2"/>
  <c r="I8" i="2"/>
  <c r="O8" i="2" s="1"/>
  <c r="A8" i="2"/>
  <c r="A10" i="2" s="1"/>
  <c r="A12" i="2" s="1"/>
  <c r="A14" i="2" s="1"/>
  <c r="R6" i="2"/>
  <c r="Q6" i="2"/>
  <c r="J6" i="2" s="1"/>
  <c r="P6" i="2"/>
  <c r="I6" i="2" s="1"/>
  <c r="O4" i="2"/>
  <c r="O44" i="2" l="1"/>
  <c r="O46" i="2"/>
  <c r="O12" i="2"/>
  <c r="O26" i="2"/>
  <c r="O32" i="2"/>
  <c r="O48" i="2"/>
  <c r="O14" i="2"/>
  <c r="O34" i="2"/>
  <c r="O28" i="2"/>
  <c r="O56" i="2"/>
  <c r="O40" i="2"/>
  <c r="O30" i="2"/>
  <c r="O42" i="2"/>
  <c r="O58" i="2"/>
  <c r="O6" i="2"/>
  <c r="K62" i="1" l="1"/>
  <c r="J62" i="1"/>
  <c r="I62" i="1"/>
  <c r="O62" i="1" s="1"/>
  <c r="A62" i="1"/>
  <c r="K60" i="1"/>
  <c r="J60" i="1"/>
  <c r="I60" i="1"/>
  <c r="O60" i="1" s="1"/>
  <c r="R58" i="1"/>
  <c r="K58" i="1" s="1"/>
  <c r="Q58" i="1"/>
  <c r="P58" i="1"/>
  <c r="I58" i="1" s="1"/>
  <c r="J58" i="1"/>
  <c r="R56" i="1"/>
  <c r="K56" i="1" s="1"/>
  <c r="Q56" i="1"/>
  <c r="J56" i="1" s="1"/>
  <c r="P56" i="1"/>
  <c r="I56" i="1" s="1"/>
  <c r="R54" i="1"/>
  <c r="Q54" i="1"/>
  <c r="J54" i="1" s="1"/>
  <c r="P54" i="1"/>
  <c r="K54" i="1"/>
  <c r="I54" i="1"/>
  <c r="K52" i="1"/>
  <c r="J52" i="1"/>
  <c r="I52" i="1"/>
  <c r="O52" i="1" s="1"/>
  <c r="A52" i="1"/>
  <c r="A54" i="1" s="1"/>
  <c r="A56" i="1" s="1"/>
  <c r="A58" i="1" s="1"/>
  <c r="O50" i="1"/>
  <c r="K50" i="1"/>
  <c r="J50" i="1"/>
  <c r="I50" i="1"/>
  <c r="R48" i="1"/>
  <c r="Q48" i="1"/>
  <c r="J48" i="1" s="1"/>
  <c r="P48" i="1"/>
  <c r="K48" i="1"/>
  <c r="I48" i="1"/>
  <c r="R46" i="1"/>
  <c r="K46" i="1" s="1"/>
  <c r="Q46" i="1"/>
  <c r="J46" i="1" s="1"/>
  <c r="P46" i="1"/>
  <c r="I46" i="1"/>
  <c r="R44" i="1"/>
  <c r="K44" i="1" s="1"/>
  <c r="Q44" i="1"/>
  <c r="P44" i="1"/>
  <c r="I44" i="1" s="1"/>
  <c r="J44" i="1"/>
  <c r="R42" i="1"/>
  <c r="K42" i="1" s="1"/>
  <c r="Q42" i="1"/>
  <c r="P42" i="1"/>
  <c r="I42" i="1" s="1"/>
  <c r="J42" i="1"/>
  <c r="A42" i="1"/>
  <c r="A44" i="1" s="1"/>
  <c r="A46" i="1" s="1"/>
  <c r="A48" i="1" s="1"/>
  <c r="R40" i="1"/>
  <c r="Q40" i="1"/>
  <c r="J40" i="1" s="1"/>
  <c r="P40" i="1"/>
  <c r="K40" i="1"/>
  <c r="I40" i="1"/>
  <c r="K38" i="1"/>
  <c r="J38" i="1"/>
  <c r="I38" i="1"/>
  <c r="O38" i="1" s="1"/>
  <c r="R36" i="1"/>
  <c r="Q36" i="1"/>
  <c r="P36" i="1"/>
  <c r="I36" i="1" s="1"/>
  <c r="R34" i="1"/>
  <c r="K34" i="1" s="1"/>
  <c r="Q34" i="1"/>
  <c r="P34" i="1"/>
  <c r="I34" i="1" s="1"/>
  <c r="J34" i="1"/>
  <c r="R32" i="1"/>
  <c r="K32" i="1" s="1"/>
  <c r="Q32" i="1"/>
  <c r="P32" i="1"/>
  <c r="I32" i="1" s="1"/>
  <c r="J32" i="1"/>
  <c r="R30" i="1"/>
  <c r="Q30" i="1"/>
  <c r="J30" i="1" s="1"/>
  <c r="P30" i="1"/>
  <c r="I30" i="1" s="1"/>
  <c r="K30" i="1"/>
  <c r="R28" i="1"/>
  <c r="K28" i="1" s="1"/>
  <c r="Q28" i="1"/>
  <c r="P28" i="1"/>
  <c r="I28" i="1" s="1"/>
  <c r="J28" i="1"/>
  <c r="A28" i="1"/>
  <c r="A30" i="1" s="1"/>
  <c r="A32" i="1" s="1"/>
  <c r="A34" i="1" s="1"/>
  <c r="R26" i="1"/>
  <c r="K26" i="1" s="1"/>
  <c r="Q26" i="1"/>
  <c r="P26" i="1"/>
  <c r="I26" i="1" s="1"/>
  <c r="J26" i="1"/>
  <c r="R24" i="1"/>
  <c r="Q24" i="1"/>
  <c r="P24" i="1"/>
  <c r="K24" i="1"/>
  <c r="J24" i="1"/>
  <c r="O24" i="1" s="1"/>
  <c r="I24" i="1"/>
  <c r="R22" i="1"/>
  <c r="Q22" i="1"/>
  <c r="P22" i="1"/>
  <c r="K22" i="1"/>
  <c r="J22" i="1"/>
  <c r="I22" i="1"/>
  <c r="O22" i="1" s="1"/>
  <c r="R20" i="1"/>
  <c r="Q20" i="1"/>
  <c r="P20" i="1"/>
  <c r="O20" i="1"/>
  <c r="K20" i="1"/>
  <c r="J20" i="1"/>
  <c r="I20" i="1"/>
  <c r="R18" i="1"/>
  <c r="Q18" i="1"/>
  <c r="P18" i="1"/>
  <c r="K18" i="1"/>
  <c r="J18" i="1"/>
  <c r="I18" i="1"/>
  <c r="O18" i="1" s="1"/>
  <c r="A18" i="1"/>
  <c r="A20" i="1" s="1"/>
  <c r="A22" i="1" s="1"/>
  <c r="A24" i="1" s="1"/>
  <c r="R16" i="1"/>
  <c r="Q16" i="1"/>
  <c r="P16" i="1"/>
  <c r="K16" i="1"/>
  <c r="J16" i="1"/>
  <c r="I16" i="1"/>
  <c r="O16" i="1" s="1"/>
  <c r="R14" i="1"/>
  <c r="Q14" i="1"/>
  <c r="J14" i="1" s="1"/>
  <c r="P14" i="1"/>
  <c r="K14" i="1"/>
  <c r="I14" i="1"/>
  <c r="R12" i="1"/>
  <c r="Q12" i="1"/>
  <c r="J12" i="1" s="1"/>
  <c r="P12" i="1"/>
  <c r="K12" i="1"/>
  <c r="I12" i="1"/>
  <c r="R10" i="1"/>
  <c r="Q10" i="1"/>
  <c r="J10" i="1" s="1"/>
  <c r="P10" i="1"/>
  <c r="K10" i="1"/>
  <c r="I10" i="1"/>
  <c r="R8" i="1"/>
  <c r="Q8" i="1"/>
  <c r="P8" i="1"/>
  <c r="J8" i="1"/>
  <c r="I8" i="1"/>
  <c r="A8" i="1"/>
  <c r="A10" i="1" s="1"/>
  <c r="A12" i="1" s="1"/>
  <c r="A14" i="1" s="1"/>
  <c r="R6" i="1"/>
  <c r="Q6" i="1"/>
  <c r="J6" i="1" s="1"/>
  <c r="P6" i="1"/>
  <c r="I6" i="1"/>
  <c r="O4" i="1"/>
  <c r="O34" i="1" l="1"/>
  <c r="O36" i="1"/>
  <c r="O42" i="1"/>
  <c r="O44" i="1"/>
  <c r="O26" i="1"/>
  <c r="O32" i="1"/>
  <c r="O54" i="1"/>
  <c r="O58" i="1"/>
  <c r="O46" i="1"/>
  <c r="O56" i="1"/>
  <c r="O10" i="1"/>
  <c r="O14" i="1"/>
  <c r="O12" i="1"/>
  <c r="O28" i="1"/>
  <c r="O40" i="1"/>
  <c r="O48" i="1"/>
  <c r="O8" i="1"/>
  <c r="O30" i="1"/>
  <c r="O6" i="1"/>
</calcChain>
</file>

<file path=xl/sharedStrings.xml><?xml version="1.0" encoding="utf-8"?>
<sst xmlns="http://schemas.openxmlformats.org/spreadsheetml/2006/main" count="649" uniqueCount="478">
  <si>
    <t>新竹市新竹國民小學109年06月營養午餐(葷)</t>
    <phoneticPr fontId="3" type="noConversion"/>
  </si>
  <si>
    <t>人數:3112</t>
    <phoneticPr fontId="3" type="noConversion"/>
  </si>
  <si>
    <t>韓風馬鈴薯</t>
    <phoneticPr fontId="3" type="noConversion"/>
  </si>
  <si>
    <t>咖哩燉雜疏  花椰菜  茄子 咖哩粉 角螺  香菜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</si>
  <si>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</si>
  <si>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</si>
  <si>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</si>
  <si>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</si>
  <si>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</si>
  <si>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</si>
  <si>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</si>
  <si>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</si>
  <si>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</si>
  <si>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乾海芽0.2克 馬鈴薯55  胡蘿蔔7 鮑菇頭 5  薑絲1斤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</si>
  <si>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</si>
  <si>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</si>
  <si>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</si>
  <si>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</si>
  <si>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</si>
  <si>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</si>
  <si>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</si>
  <si>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 xml:space="preserve">綜合野菜 胡蘿蔔 高麗菜 豆芽菜 韭菜  乾木耳 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</si>
  <si>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</si>
  <si>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</si>
  <si>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</si>
  <si>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</si>
  <si>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</si>
  <si>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</si>
  <si>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金針菇,肉絲,大白菜,胡蘿蔔,魚板,柴魚片</t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</si>
  <si>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</si>
  <si>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</si>
  <si>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</si>
  <si>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麥片飯</t>
  </si>
  <si>
    <t>馬鈴薯燉肉</t>
  </si>
  <si>
    <t>素香花椰</t>
    <phoneticPr fontId="3" type="noConversion"/>
  </si>
  <si>
    <t>活力時蔬</t>
    <phoneticPr fontId="3" type="noConversion"/>
  </si>
  <si>
    <t>味噌豆腐湯</t>
    <phoneticPr fontId="3" type="noConversion"/>
  </si>
  <si>
    <t>馬鈴薯.洋蔥.肉角.胡蘿蔔</t>
  </si>
  <si>
    <t>白花椰,香菇,胡蘿蔔</t>
    <phoneticPr fontId="3" type="noConversion"/>
  </si>
  <si>
    <t>豆腐,味噌,蔥</t>
  </si>
  <si>
    <t>二</t>
    <phoneticPr fontId="3" type="noConversion"/>
  </si>
  <si>
    <t>五穀飯</t>
  </si>
  <si>
    <t>照燒雞丁</t>
  </si>
  <si>
    <t>什錦冬粉</t>
  </si>
  <si>
    <t>應時青菜</t>
  </si>
  <si>
    <t>浮水魚羹湯</t>
    <phoneticPr fontId="3" type="noConversion"/>
  </si>
  <si>
    <t>鮮奶</t>
    <phoneticPr fontId="3" type="noConversion"/>
  </si>
  <si>
    <t>骨腿丁,雞胸丁,紅蘿蔔,白蘿蔔</t>
    <phoneticPr fontId="3" type="noConversion"/>
  </si>
  <si>
    <t>冬粉,高麗菜,碎干丁,紅蘿蔔,木耳絲</t>
  </si>
  <si>
    <t>大白菜.魚羹.烏醋,香菜</t>
    <phoneticPr fontId="3" type="noConversion"/>
  </si>
  <si>
    <t>三</t>
    <phoneticPr fontId="3" type="noConversion"/>
  </si>
  <si>
    <t>糙米飯</t>
  </si>
  <si>
    <t>紅娘炒蛋</t>
  </si>
  <si>
    <t>麻婆豆腐</t>
  </si>
  <si>
    <t>元氣食蔬</t>
  </si>
  <si>
    <t>綠豆薏仁湯</t>
  </si>
  <si>
    <t>紅燒豆腐</t>
  </si>
  <si>
    <t>胡蘿蔔,洗選蛋,蔥</t>
    <phoneticPr fontId="3" type="noConversion"/>
  </si>
  <si>
    <t>豆腐,生香菇,素絞肉,玉米粒,青蔥</t>
  </si>
  <si>
    <t>綠豆,小薏仁</t>
  </si>
  <si>
    <t>豆腐,胡蘿蔔,小黃瓜,乾木耳,玉米粒</t>
  </si>
  <si>
    <t>四</t>
    <phoneticPr fontId="3" type="noConversion"/>
  </si>
  <si>
    <t>燕麥飯</t>
  </si>
  <si>
    <t>鐵板肉絲</t>
    <phoneticPr fontId="3" type="noConversion"/>
  </si>
  <si>
    <t>沙茶白菜</t>
    <phoneticPr fontId="3" type="noConversion"/>
  </si>
  <si>
    <t>可口時蔬</t>
    <phoneticPr fontId="3" type="noConversion"/>
  </si>
  <si>
    <t>海芽蛋花湯</t>
    <phoneticPr fontId="3" type="noConversion"/>
  </si>
  <si>
    <t>水果</t>
    <phoneticPr fontId="3" type="noConversion"/>
  </si>
  <si>
    <t>回鍋肉</t>
  </si>
  <si>
    <t>肉絲,洋蔥,豆干片,青椒</t>
    <phoneticPr fontId="3" type="noConversion"/>
  </si>
  <si>
    <t>大白菜,紅蘿蔔,乾木耳,魚板,柴魚片</t>
    <phoneticPr fontId="3" type="noConversion"/>
  </si>
  <si>
    <t>乾海芽,洗選蛋,金針菇</t>
    <phoneticPr fontId="3" type="noConversion"/>
  </si>
  <si>
    <t>肉片,洋蔥,胡蘿蔔,豆干片,蔥</t>
  </si>
  <si>
    <t>香菇油飯</t>
    <phoneticPr fontId="3" type="noConversion"/>
  </si>
  <si>
    <t>炸柳葉魚</t>
    <phoneticPr fontId="3" type="noConversion"/>
  </si>
  <si>
    <t>蘿蔔油腐湯</t>
    <phoneticPr fontId="3" type="noConversion"/>
  </si>
  <si>
    <t>絞肉</t>
  </si>
  <si>
    <t>藥膳什錦凍腐</t>
  </si>
  <si>
    <t>肉絲,香菇,三色豆,竹筍,紅蔥頭,蝦米</t>
    <phoneticPr fontId="3" type="noConversion"/>
  </si>
  <si>
    <t>柳葉魚*2</t>
    <phoneticPr fontId="3" type="noConversion"/>
  </si>
  <si>
    <t>小四角油腐,白蘿蔔,香菜</t>
    <phoneticPr fontId="3" type="noConversion"/>
  </si>
  <si>
    <t>豆乾丁</t>
  </si>
  <si>
    <t>凍豆腐,結球白菜,胡蘿蔔,肉片,肉骨茶包</t>
  </si>
  <si>
    <t>一</t>
    <phoneticPr fontId="3" type="noConversion"/>
  </si>
  <si>
    <t>瓜仔肉</t>
    <phoneticPr fontId="3" type="noConversion"/>
  </si>
  <si>
    <t>鮮筍炒豆干</t>
    <phoneticPr fontId="3" type="noConversion"/>
  </si>
  <si>
    <t>活力時蔬</t>
    <phoneticPr fontId="3" type="noConversion"/>
  </si>
  <si>
    <t>玉穗大骨湯</t>
  </si>
  <si>
    <t>小黃瓜</t>
  </si>
  <si>
    <t>味噌拉麵</t>
  </si>
  <si>
    <t>香炸魚片</t>
  </si>
  <si>
    <t>風味時蔬</t>
  </si>
  <si>
    <t>味噌豆腐湯</t>
  </si>
  <si>
    <t>絞肉.絞花瓜.洋蔥.紅蔥頭</t>
    <phoneticPr fontId="3" type="noConversion"/>
  </si>
  <si>
    <t>去殼竹筍,豆干片,胡蘿蔔</t>
    <phoneticPr fontId="3" type="noConversion"/>
  </si>
  <si>
    <t>玉米條,大骨,胡蘿蔔</t>
  </si>
  <si>
    <t>玉米粒</t>
  </si>
  <si>
    <t>乾海芽,玉米粒,洋蔥,味噌,白油麵</t>
  </si>
  <si>
    <t>虱目魚魚片</t>
  </si>
  <si>
    <t>板豆腐.柴魚片,味噌,蔥</t>
  </si>
  <si>
    <t>二</t>
    <phoneticPr fontId="3" type="noConversion"/>
  </si>
  <si>
    <t>咖哩雞</t>
    <phoneticPr fontId="3" type="noConversion"/>
  </si>
  <si>
    <t>培根高麗菜</t>
    <phoneticPr fontId="3" type="noConversion"/>
  </si>
  <si>
    <t>海結薑絲湯</t>
    <phoneticPr fontId="3" type="noConversion"/>
  </si>
  <si>
    <t>鮮奶</t>
    <phoneticPr fontId="3" type="noConversion"/>
  </si>
  <si>
    <t>胡蘿蔔</t>
  </si>
  <si>
    <t>骨腿丁,雞胸丁.洋蔥,馬鈴薯.胡蘿蔔,咖哩粉</t>
    <phoneticPr fontId="3" type="noConversion"/>
  </si>
  <si>
    <t>培根,高麗菜,乾木耳</t>
    <phoneticPr fontId="3" type="noConversion"/>
  </si>
  <si>
    <t>海帶結,薑絲,大骨,胡蘿蔔</t>
  </si>
  <si>
    <t>三</t>
    <phoneticPr fontId="3" type="noConversion"/>
  </si>
  <si>
    <t>蒸蛋</t>
    <phoneticPr fontId="3" type="noConversion"/>
  </si>
  <si>
    <t>海苔三味</t>
    <phoneticPr fontId="3" type="noConversion"/>
  </si>
  <si>
    <t>紅豆紫米湯</t>
    <phoneticPr fontId="3" type="noConversion"/>
  </si>
  <si>
    <t>洗選蛋,胡蘿蔔,生香菇</t>
    <phoneticPr fontId="3" type="noConversion"/>
  </si>
  <si>
    <t>地瓜,大溪黑干,百頁豆腐,海苔粉,胡椒鹽</t>
    <phoneticPr fontId="3" type="noConversion"/>
  </si>
  <si>
    <t>紅豆,紫米</t>
    <phoneticPr fontId="3" type="noConversion"/>
  </si>
  <si>
    <t>洗選蛋,胡蘿蔔</t>
  </si>
  <si>
    <t>四</t>
    <phoneticPr fontId="3" type="noConversion"/>
  </si>
  <si>
    <t>京醬肉絲</t>
    <phoneticPr fontId="3" type="noConversion"/>
  </si>
  <si>
    <t>絲瓜燴蛋</t>
    <phoneticPr fontId="3" type="noConversion"/>
  </si>
  <si>
    <t>可口時蔬</t>
    <phoneticPr fontId="3" type="noConversion"/>
  </si>
  <si>
    <t>海芽金菇豆腐湯</t>
    <phoneticPr fontId="3" type="noConversion"/>
  </si>
  <si>
    <t>水果</t>
    <phoneticPr fontId="3" type="noConversion"/>
  </si>
  <si>
    <t>青椒香炒豆干</t>
    <phoneticPr fontId="3" type="noConversion"/>
  </si>
  <si>
    <t>肉絲.小黃瓜.黃干絲,洋蔥,甜麵醬</t>
    <phoneticPr fontId="3" type="noConversion"/>
  </si>
  <si>
    <t>絲瓜,胡蘿蔔,乾木耳,雞蛋,冬粉</t>
    <phoneticPr fontId="3" type="noConversion"/>
  </si>
  <si>
    <t>乾海芽,金針菇,豆腐</t>
    <phoneticPr fontId="3" type="noConversion"/>
  </si>
  <si>
    <t xml:space="preserve">豆干片 青椒 胡蘿蔔 蔥 蒜 沙茶醬 烏醋 </t>
    <phoneticPr fontId="3" type="noConversion"/>
  </si>
  <si>
    <t>五</t>
    <phoneticPr fontId="3" type="noConversion"/>
  </si>
  <si>
    <t>特餐</t>
    <phoneticPr fontId="3" type="noConversion"/>
  </si>
  <si>
    <t>番茄肉醬麵</t>
    <phoneticPr fontId="3" type="noConversion"/>
  </si>
  <si>
    <t>炸雞塊</t>
    <phoneticPr fontId="3" type="noConversion"/>
  </si>
  <si>
    <t>玉米濃湯</t>
  </si>
  <si>
    <t>醋溜黑干</t>
    <phoneticPr fontId="3" type="noConversion"/>
  </si>
  <si>
    <t>白油麵,絞肉,蕃茄,黑胡椒粒,洋蔥,義式香料</t>
  </si>
  <si>
    <t>麥克雞塊*2</t>
    <phoneticPr fontId="3" type="noConversion"/>
  </si>
  <si>
    <t>洗選蛋,玉米粒,馬鈴薯</t>
  </si>
  <si>
    <t>大溪豆干片 豆芽菜 胡蘿蔔 黑芝麻 白醋 香菜</t>
    <phoneticPr fontId="3" type="noConversion"/>
  </si>
  <si>
    <t>玉米肉末</t>
    <phoneticPr fontId="3" type="noConversion"/>
  </si>
  <si>
    <t>關東煮</t>
  </si>
  <si>
    <t>羅宋湯</t>
    <phoneticPr fontId="3" type="noConversion"/>
  </si>
  <si>
    <t>絞肉,碎豆干,紅蘿蔔,玉米</t>
    <phoneticPr fontId="3" type="noConversion"/>
  </si>
  <si>
    <t>甜條,紅蘿蔔,白蘿蔔,小四角油腐,柴魚片</t>
    <phoneticPr fontId="3" type="noConversion"/>
  </si>
  <si>
    <t>番茄.義大利香料.高麗菜,芹菜</t>
    <phoneticPr fontId="3" type="noConversion"/>
  </si>
  <si>
    <t>蘿蔔燉肉</t>
  </si>
  <si>
    <t>魚丸燴青花</t>
    <phoneticPr fontId="3" type="noConversion"/>
  </si>
  <si>
    <t>應時青菜</t>
    <phoneticPr fontId="3" type="noConversion"/>
  </si>
  <si>
    <t>油片蔬菜湯</t>
    <phoneticPr fontId="3" type="noConversion"/>
  </si>
  <si>
    <t>肉角,胡蘿蔔,白蘿蔔,蔥,洋蔥</t>
    <phoneticPr fontId="3" type="noConversion"/>
  </si>
  <si>
    <t>青花菜,胡蘿蔔,小魚丸</t>
    <phoneticPr fontId="3" type="noConversion"/>
  </si>
  <si>
    <t>油片絲,大白菜,乾木耳</t>
    <phoneticPr fontId="3" type="noConversion"/>
  </si>
  <si>
    <t>三</t>
    <phoneticPr fontId="3" type="noConversion"/>
  </si>
  <si>
    <t>番茄炒蛋</t>
    <phoneticPr fontId="3" type="noConversion"/>
  </si>
  <si>
    <t>小瓜炒素雞</t>
    <phoneticPr fontId="3" type="noConversion"/>
  </si>
  <si>
    <t>應時青菜</t>
    <phoneticPr fontId="3" type="noConversion"/>
  </si>
  <si>
    <t>銀耳甜湯</t>
    <phoneticPr fontId="3" type="noConversion"/>
  </si>
  <si>
    <t>洗選蛋,番茄,蔥</t>
    <phoneticPr fontId="3" type="noConversion"/>
  </si>
  <si>
    <t>素雞,鮑菇頭,小黃瓜,甜麵醬,番茄醬</t>
    <phoneticPr fontId="3" type="noConversion"/>
  </si>
  <si>
    <t>白木耳,地瓜,枸杞</t>
    <phoneticPr fontId="3" type="noConversion"/>
  </si>
  <si>
    <t>沙茶肉片</t>
  </si>
  <si>
    <t>腐皮高麗菜</t>
    <phoneticPr fontId="3" type="noConversion"/>
  </si>
  <si>
    <t>海芽味噌湯</t>
    <phoneticPr fontId="3" type="noConversion"/>
  </si>
  <si>
    <t>麵輪</t>
  </si>
  <si>
    <t>豬肉片,紅蘿蔔,洋蔥,豆干片,沙茶醬</t>
    <phoneticPr fontId="3" type="noConversion"/>
  </si>
  <si>
    <t>高麗菜,角螺,胡蘿蔔</t>
    <phoneticPr fontId="3" type="noConversion"/>
  </si>
  <si>
    <t>乾海芽,小魚乾,味噌</t>
    <phoneticPr fontId="3" type="noConversion"/>
  </si>
  <si>
    <t>白蘿蔔</t>
  </si>
  <si>
    <t>金瓜滑蛋什錦粥</t>
  </si>
  <si>
    <t>無骨雞排</t>
    <phoneticPr fontId="3" type="noConversion"/>
  </si>
  <si>
    <t>元氣食蔬</t>
    <phoneticPr fontId="3" type="noConversion"/>
  </si>
  <si>
    <t>白饅頭</t>
    <phoneticPr fontId="3" type="noConversion"/>
  </si>
  <si>
    <t>海帶結</t>
  </si>
  <si>
    <t>洗選蛋,絞肉,鮑菇頭,胡蘿蔔,南瓜,高麗菜</t>
  </si>
  <si>
    <t>六</t>
    <phoneticPr fontId="3" type="noConversion"/>
  </si>
  <si>
    <t>糖醋魚丁</t>
    <phoneticPr fontId="3" type="noConversion"/>
  </si>
  <si>
    <t>大黃瓜素燴</t>
    <phoneticPr fontId="3" type="noConversion"/>
  </si>
  <si>
    <t>肉骨茶湯</t>
    <phoneticPr fontId="3" type="noConversion"/>
  </si>
  <si>
    <t>柴魚片</t>
  </si>
  <si>
    <t>水鯊魚丁,馬鈴薯,青椒,胡蘿蔔,鳳梨罐</t>
    <phoneticPr fontId="3" type="noConversion"/>
  </si>
  <si>
    <t>大黃瓜,百頁豆腐,胡蘿蔔,生香菇</t>
    <phoneticPr fontId="3" type="noConversion"/>
  </si>
  <si>
    <t>肉骨茶包,高麗菜,枸杞,凍豆腐</t>
    <phoneticPr fontId="3" type="noConversion"/>
  </si>
  <si>
    <t>二</t>
    <phoneticPr fontId="3" type="noConversion"/>
  </si>
  <si>
    <t>麥片飯</t>
    <phoneticPr fontId="3" type="noConversion"/>
  </si>
  <si>
    <t>風味時蔬</t>
    <phoneticPr fontId="3" type="noConversion"/>
  </si>
  <si>
    <t>韓式泡菜肉片</t>
  </si>
  <si>
    <t>培根玉米</t>
  </si>
  <si>
    <t>風味時蔬</t>
    <phoneticPr fontId="3" type="noConversion"/>
  </si>
  <si>
    <t>竹筍大骨湯</t>
    <phoneticPr fontId="3" type="noConversion"/>
  </si>
  <si>
    <t>肉片,高麗菜,泡菜,紅蘿蔔</t>
  </si>
  <si>
    <t>玉米粒,培根,豆乾丁,紅蘿蔔,蔥</t>
    <phoneticPr fontId="3" type="noConversion"/>
  </si>
  <si>
    <t>去殼竹筍,大骨,香菜</t>
    <phoneticPr fontId="3" type="noConversion"/>
  </si>
  <si>
    <t>二</t>
    <phoneticPr fontId="3" type="noConversion"/>
  </si>
  <si>
    <t>凍豆腐燒肉</t>
    <phoneticPr fontId="3" type="noConversion"/>
  </si>
  <si>
    <t>魚羹燴白菜</t>
  </si>
  <si>
    <t>可口時蔬</t>
  </si>
  <si>
    <t>玉米什錦湯</t>
  </si>
  <si>
    <t>肉角,凍豆腐,白蘿蔔</t>
    <phoneticPr fontId="3" type="noConversion"/>
  </si>
  <si>
    <t>魚羹,大白菜,乾木耳,胡蘿蔔,蔥</t>
  </si>
  <si>
    <t>玉米條,胡蘿蔔,大骨</t>
  </si>
  <si>
    <t>義式洋蔥炒蛋</t>
  </si>
  <si>
    <t>家常豆腐</t>
  </si>
  <si>
    <t>黑糖鳳梨珍珠</t>
    <phoneticPr fontId="3" type="noConversion"/>
  </si>
  <si>
    <t>水果</t>
    <phoneticPr fontId="3" type="noConversion"/>
  </si>
  <si>
    <t>洗選蛋.洋蔥,胡蘿蔔,義式香料</t>
    <phoneticPr fontId="3" type="noConversion"/>
  </si>
  <si>
    <t>豆腐,胡蘿蔔,乾木耳,青蔥</t>
    <phoneticPr fontId="3" type="noConversion"/>
  </si>
  <si>
    <t>大粉圓,鳳梨罐,黑糖</t>
    <phoneticPr fontId="3" type="noConversion"/>
  </si>
  <si>
    <t>四</t>
    <phoneticPr fontId="3" type="noConversion"/>
  </si>
  <si>
    <t>瓜仔肉</t>
    <phoneticPr fontId="3" type="noConversion"/>
  </si>
  <si>
    <t>韓風馬鈴薯</t>
  </si>
  <si>
    <t>當歸麵線湯</t>
    <phoneticPr fontId="3" type="noConversion"/>
  </si>
  <si>
    <t>水果</t>
    <phoneticPr fontId="3" type="noConversion"/>
  </si>
  <si>
    <t>絞肉,洋蔥,絞花瓜,紅蔥頭</t>
    <phoneticPr fontId="3" type="noConversion"/>
  </si>
  <si>
    <t>馬鈴薯,胡蘿蔔,鮑菇頭,薑絲,乾海芽</t>
    <phoneticPr fontId="3" type="noConversion"/>
  </si>
  <si>
    <t>紅麵線.高麗菜.角螺.當歸.枸杞</t>
    <phoneticPr fontId="3" type="noConversion"/>
  </si>
  <si>
    <t>什錦炒飯</t>
    <phoneticPr fontId="3" type="noConversion"/>
  </si>
  <si>
    <t>炸魚片</t>
    <phoneticPr fontId="3" type="noConversion"/>
  </si>
  <si>
    <t>銀絲卷</t>
    <phoneticPr fontId="3" type="noConversion"/>
  </si>
  <si>
    <t>絞肉,玉米粒,胡蘿蔔,洋蔥</t>
    <phoneticPr fontId="3" type="noConversion"/>
  </si>
  <si>
    <t>水鯊魚片</t>
    <phoneticPr fontId="3" type="noConversion"/>
  </si>
  <si>
    <t>梅干燒肉</t>
  </si>
  <si>
    <t>高麗菜炒甜條</t>
    <phoneticPr fontId="3" type="noConversion"/>
  </si>
  <si>
    <t>番茄蛋花湯</t>
    <phoneticPr fontId="3" type="noConversion"/>
  </si>
  <si>
    <t>肉角,筍乾,紅蘿蔔,梅干菜,四分干</t>
    <phoneticPr fontId="3" type="noConversion"/>
  </si>
  <si>
    <t>高麗菜.甜條.胡蘿蔔.乾木耳</t>
    <phoneticPr fontId="3" type="noConversion"/>
  </si>
  <si>
    <t>洗選蛋，番茄，青蔥</t>
    <phoneticPr fontId="3" type="noConversion"/>
  </si>
  <si>
    <t>咖哩蔬菜</t>
  </si>
  <si>
    <t>玉米蒜頭雞丁</t>
  </si>
  <si>
    <t>三杯洋芋黑干</t>
  </si>
  <si>
    <t>蘿蔔魚丸湯</t>
    <phoneticPr fontId="3" type="noConversion"/>
  </si>
  <si>
    <t>青花菜.紅蘿蔔.馬鈴薯.洋蔥.</t>
  </si>
  <si>
    <t>骨腿丁,帶骨胸丁,玉米,蒜頭,紅蘿蔔</t>
  </si>
  <si>
    <t>黑干一切9,馬鈴薯,紅蘿蔔</t>
  </si>
  <si>
    <t>白蘿蔔,魚丸,芹菜</t>
    <phoneticPr fontId="3" type="noConversion"/>
  </si>
  <si>
    <t>雙色炒蛋</t>
    <phoneticPr fontId="3" type="noConversion"/>
  </si>
  <si>
    <t>香滷豆干</t>
    <phoneticPr fontId="3" type="noConversion"/>
  </si>
  <si>
    <t>應時青菜</t>
    <phoneticPr fontId="3" type="noConversion"/>
  </si>
  <si>
    <t>鳳梨山粉圓</t>
  </si>
  <si>
    <t>洗選蛋,玉米粒,,胡蘿蔔,蔥</t>
    <phoneticPr fontId="3" type="noConversion"/>
  </si>
  <si>
    <t>四分干,鮑菇頭,馬鈴薯,</t>
    <phoneticPr fontId="3" type="noConversion"/>
  </si>
  <si>
    <t>山粉園,粉園,鳳梨罐</t>
  </si>
  <si>
    <t>四</t>
    <phoneticPr fontId="3" type="noConversion"/>
  </si>
  <si>
    <t>黑胡椒肉絲</t>
    <phoneticPr fontId="3" type="noConversion"/>
  </si>
  <si>
    <t>咖哩時蔬</t>
    <phoneticPr fontId="3" type="noConversion"/>
  </si>
  <si>
    <t>海芽豆腐湯</t>
    <phoneticPr fontId="3" type="noConversion"/>
  </si>
  <si>
    <t>綠豆芽,肉絲,青椒,黑胡椒粒</t>
    <phoneticPr fontId="3" type="noConversion"/>
  </si>
  <si>
    <t>絞肉,馬鈴薯,胡蘿蔔,綠花椰</t>
    <phoneticPr fontId="3" type="noConversion"/>
  </si>
  <si>
    <t xml:space="preserve">乾海芽,豆腐 </t>
    <phoneticPr fontId="3" type="noConversion"/>
  </si>
  <si>
    <t>五</t>
    <phoneticPr fontId="3" type="noConversion"/>
  </si>
  <si>
    <t>特餐</t>
    <phoneticPr fontId="3" type="noConversion"/>
  </si>
  <si>
    <t>炸醬麵</t>
  </si>
  <si>
    <t>炸雞塊</t>
    <phoneticPr fontId="3" type="noConversion"/>
  </si>
  <si>
    <t>元氣食蔬</t>
    <phoneticPr fontId="3" type="noConversion"/>
  </si>
  <si>
    <t>蘿蔔鮮湯</t>
    <phoneticPr fontId="3" type="noConversion"/>
  </si>
  <si>
    <t>白油麵,絞肉,碎干丁,洋蔥,胡蘿蔔,馬鈴薯</t>
  </si>
  <si>
    <t>麥克雞塊*2</t>
    <phoneticPr fontId="3" type="noConversion"/>
  </si>
  <si>
    <t>白蘿蔔,胡蘿蔔,冬菜</t>
    <phoneticPr fontId="3" type="noConversion"/>
  </si>
  <si>
    <t>四</t>
    <phoneticPr fontId="3" type="noConversion"/>
  </si>
  <si>
    <t>五</t>
    <phoneticPr fontId="3" type="noConversion"/>
  </si>
  <si>
    <t>特餐</t>
    <phoneticPr fontId="3" type="noConversion"/>
  </si>
  <si>
    <t>元氣食蔬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</si>
  <si>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</si>
  <si>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</si>
  <si>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</si>
  <si>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</si>
  <si>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</si>
  <si>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</si>
  <si>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</si>
  <si>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 xml:space="preserve">                  本月用餐天數21日                   菜單提供：蕓慶企業有限公司 </t>
    <phoneticPr fontId="3" type="noConversion"/>
  </si>
  <si>
    <t>新竹市新竹國民小學109年06月營養午餐(素)</t>
    <phoneticPr fontId="3" type="noConversion"/>
  </si>
  <si>
    <t>人數:75</t>
    <phoneticPr fontId="3" type="noConversion"/>
  </si>
  <si>
    <t>韓風馬鈴薯</t>
    <phoneticPr fontId="3" type="noConversion"/>
  </si>
  <si>
    <t>咖哩燉雜疏  花椰菜  茄子 咖哩粉 角螺  香菜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</si>
  <si>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</si>
  <si>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</si>
  <si>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</si>
  <si>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</si>
  <si>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</si>
  <si>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</si>
  <si>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</si>
  <si>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</si>
  <si>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</si>
  <si>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乾海芽0.2克 馬鈴薯55  胡蘿蔔7 鮑菇頭 5  薑絲1斤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</si>
  <si>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</si>
  <si>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</si>
  <si>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</si>
  <si>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</si>
  <si>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</si>
  <si>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</si>
  <si>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</si>
  <si>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 xml:space="preserve">綜合野菜 胡蘿蔔 高麗菜 豆芽菜 韭菜  乾木耳 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</si>
  <si>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</si>
  <si>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</si>
  <si>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</si>
  <si>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</si>
  <si>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</si>
  <si>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</si>
  <si>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</si>
  <si>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</si>
  <si>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</si>
  <si>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馬鈴薯燉素雞</t>
    <phoneticPr fontId="3" type="noConversion"/>
  </si>
  <si>
    <t>素香花椰</t>
    <phoneticPr fontId="3" type="noConversion"/>
  </si>
  <si>
    <t>活力時蔬</t>
    <phoneticPr fontId="3" type="noConversion"/>
  </si>
  <si>
    <t>番茄豆腐湯</t>
    <phoneticPr fontId="3" type="noConversion"/>
  </si>
  <si>
    <t>去殼竹筍.素雞.胡蘿蔔,鮑菇頭</t>
    <phoneticPr fontId="3" type="noConversion"/>
  </si>
  <si>
    <t>白花椰,香菇,素火腿</t>
    <phoneticPr fontId="3" type="noConversion"/>
  </si>
  <si>
    <t>番茄,豆腐,香菜</t>
    <phoneticPr fontId="3" type="noConversion"/>
  </si>
  <si>
    <t>二</t>
    <phoneticPr fontId="3" type="noConversion"/>
  </si>
  <si>
    <t>三杯黑干</t>
  </si>
  <si>
    <t>天婦羅</t>
    <phoneticPr fontId="3" type="noConversion"/>
  </si>
  <si>
    <t>蘿蔔素膳湯</t>
  </si>
  <si>
    <t>鮮奶</t>
    <phoneticPr fontId="3" type="noConversion"/>
  </si>
  <si>
    <t>大黑乾.鮑菇頭,胡蘿蔔,小黃瓜,老薑,九層塔</t>
    <phoneticPr fontId="3" type="noConversion"/>
  </si>
  <si>
    <t>茄子,地瓜,芋頭,甜椒</t>
    <phoneticPr fontId="3" type="noConversion"/>
  </si>
  <si>
    <t>白蘿蔔,素羊肉,香菜</t>
    <phoneticPr fontId="3" type="noConversion"/>
  </si>
  <si>
    <t>三</t>
    <phoneticPr fontId="3" type="noConversion"/>
  </si>
  <si>
    <t>胡蘿蔔,洗選蛋,蔥</t>
    <phoneticPr fontId="3" type="noConversion"/>
  </si>
  <si>
    <t>四</t>
    <phoneticPr fontId="3" type="noConversion"/>
  </si>
  <si>
    <t>紅燒素鴨</t>
  </si>
  <si>
    <t>白菜滷</t>
    <phoneticPr fontId="3" type="noConversion"/>
  </si>
  <si>
    <t>可口時蔬</t>
    <phoneticPr fontId="3" type="noConversion"/>
  </si>
  <si>
    <t>鮮菇豆芽湯</t>
  </si>
  <si>
    <t>水果</t>
    <phoneticPr fontId="3" type="noConversion"/>
  </si>
  <si>
    <t>素鴨肉,生香菇,胡蘿蔔,彩椒,白蘿蔔</t>
    <phoneticPr fontId="3" type="noConversion"/>
  </si>
  <si>
    <t>大白菜,紅蘿蔔,生木耳,角螺</t>
    <phoneticPr fontId="3" type="noConversion"/>
  </si>
  <si>
    <t>黃豆芽，金針菇，胡蘿蔔</t>
  </si>
  <si>
    <t>香菇油飯</t>
    <phoneticPr fontId="3" type="noConversion"/>
  </si>
  <si>
    <t>香滷油腐</t>
    <phoneticPr fontId="3" type="noConversion"/>
  </si>
  <si>
    <t>牛蒡素膳湯</t>
    <phoneticPr fontId="3" type="noConversion"/>
  </si>
  <si>
    <t>複習,香菇,胡蘿蔔,玉米粒,紅蔥頭,蝦米</t>
    <phoneticPr fontId="3" type="noConversion"/>
  </si>
  <si>
    <t>手工大四角油腐</t>
    <phoneticPr fontId="3" type="noConversion"/>
  </si>
  <si>
    <t>牛蒡,素羊肉,枸杞</t>
    <phoneticPr fontId="3" type="noConversion"/>
  </si>
  <si>
    <t>素炒雞米</t>
  </si>
  <si>
    <t>豆芽什錦</t>
  </si>
  <si>
    <t>玉穗鮮湯</t>
    <phoneticPr fontId="3" type="noConversion"/>
  </si>
  <si>
    <t>麵腸,生香菇,胡蘿蔔,玉米粒,毛豆</t>
  </si>
  <si>
    <t>豆芽菜,生木耳,胡蘿蔔,芹菜,素火腿</t>
  </si>
  <si>
    <t>玉米條,香菜,胡蘿蔔</t>
    <phoneticPr fontId="3" type="noConversion"/>
  </si>
  <si>
    <t>五彩豆腸</t>
  </si>
  <si>
    <t>海結素滷</t>
  </si>
  <si>
    <t>竹筍素羹湯</t>
    <phoneticPr fontId="3" type="noConversion"/>
  </si>
  <si>
    <t>豆腸,甜椒,鮑魚菇,乾木耳,芹菜</t>
    <phoneticPr fontId="3" type="noConversion"/>
  </si>
  <si>
    <t>海帶結,白蘿蔔,素腰花,香菜,胡蘿蔔</t>
    <phoneticPr fontId="3" type="noConversion"/>
  </si>
  <si>
    <t>竹筍,素羹 ,香菜</t>
    <phoneticPr fontId="3" type="noConversion"/>
  </si>
  <si>
    <t>蒸蛋</t>
    <phoneticPr fontId="3" type="noConversion"/>
  </si>
  <si>
    <t>小黃瓜炒素雞</t>
  </si>
  <si>
    <t>紅豆紫米湯</t>
    <phoneticPr fontId="3" type="noConversion"/>
  </si>
  <si>
    <t>洗選蛋,胡蘿蔔,生香菇</t>
    <phoneticPr fontId="3" type="noConversion"/>
  </si>
  <si>
    <t>素雞,紅蘿蔔,小黃瓜,生木耳</t>
    <phoneticPr fontId="3" type="noConversion"/>
  </si>
  <si>
    <t>紅豆,紫米</t>
    <phoneticPr fontId="3" type="noConversion"/>
  </si>
  <si>
    <t>京醬干絲</t>
    <phoneticPr fontId="3" type="noConversion"/>
  </si>
  <si>
    <t>素炒鮮筍</t>
  </si>
  <si>
    <t>可口時蔬</t>
    <phoneticPr fontId="3" type="noConversion"/>
  </si>
  <si>
    <t>麻油素膳湯</t>
  </si>
  <si>
    <t>青椒香炒豆干</t>
    <phoneticPr fontId="3" type="noConversion"/>
  </si>
  <si>
    <t>青椒.彩椒.黃干絲</t>
    <phoneticPr fontId="3" type="noConversion"/>
  </si>
  <si>
    <t>去殼鮮筍,胡蘿蔔,生木耳,角螺</t>
  </si>
  <si>
    <t>高麗菜,木耳,素羊肉</t>
  </si>
  <si>
    <t xml:space="preserve">豆干片 青椒 胡蘿蔔 蔥 蒜 沙茶醬 烏醋 </t>
    <phoneticPr fontId="3" type="noConversion"/>
  </si>
  <si>
    <t>番茄素醬麵</t>
    <phoneticPr fontId="3" type="noConversion"/>
  </si>
  <si>
    <t>炸豆包</t>
    <phoneticPr fontId="3" type="noConversion"/>
  </si>
  <si>
    <t>醋溜黑干</t>
    <phoneticPr fontId="3" type="noConversion"/>
  </si>
  <si>
    <t>白油麵,碎乾丁,蕃茄,素火腿,毛豆,羅勒香料</t>
    <phoneticPr fontId="3" type="noConversion"/>
  </si>
  <si>
    <t>炸豆包</t>
    <phoneticPr fontId="3" type="noConversion"/>
  </si>
  <si>
    <t>素火腿,玉米粒,南瓜</t>
    <phoneticPr fontId="3" type="noConversion"/>
  </si>
  <si>
    <t>大溪豆干片 豆芽菜 胡蘿蔔 黑芝麻 白醋 香菜</t>
    <phoneticPr fontId="3" type="noConversion"/>
  </si>
  <si>
    <t>一</t>
    <phoneticPr fontId="3" type="noConversion"/>
  </si>
  <si>
    <t>番茄豆腐</t>
    <phoneticPr fontId="3" type="noConversion"/>
  </si>
  <si>
    <t>芹香海絲</t>
    <phoneticPr fontId="3" type="noConversion"/>
  </si>
  <si>
    <t>活力時蔬</t>
    <phoneticPr fontId="3" type="noConversion"/>
  </si>
  <si>
    <t>白菜粉絲湯</t>
  </si>
  <si>
    <t>板豆腐,毛豆,番茄</t>
    <phoneticPr fontId="3" type="noConversion"/>
  </si>
  <si>
    <t>海帶絲,芹菜,紅蘿蔔,白干絲</t>
    <phoneticPr fontId="3" type="noConversion"/>
  </si>
  <si>
    <t>大白菜,粉絲,生木耳</t>
    <phoneticPr fontId="3" type="noConversion"/>
  </si>
  <si>
    <t>塔香麵腸</t>
    <phoneticPr fontId="3" type="noConversion"/>
  </si>
  <si>
    <t>豆豉苦瓜</t>
    <phoneticPr fontId="3" type="noConversion"/>
  </si>
  <si>
    <t>素肉骨茶湯</t>
    <phoneticPr fontId="3" type="noConversion"/>
  </si>
  <si>
    <t>麵腸,九層塔,紅蘿蔔,包菇頭</t>
    <phoneticPr fontId="3" type="noConversion"/>
  </si>
  <si>
    <t>苦瓜,豆豉,香菜</t>
    <phoneticPr fontId="3" type="noConversion"/>
  </si>
  <si>
    <t>白蘿蔔.金針菇.生木耳</t>
    <phoneticPr fontId="3" type="noConversion"/>
  </si>
  <si>
    <t>番茄炒蛋</t>
    <phoneticPr fontId="3" type="noConversion"/>
  </si>
  <si>
    <t>紅燒油腐</t>
  </si>
  <si>
    <t>銀耳甜湯</t>
    <phoneticPr fontId="3" type="noConversion"/>
  </si>
  <si>
    <t>洗選蛋,番茄</t>
    <phoneticPr fontId="3" type="noConversion"/>
  </si>
  <si>
    <t>小三角油腐,鮑菇頭,甜椒,青椒</t>
    <phoneticPr fontId="3" type="noConversion"/>
  </si>
  <si>
    <t>白木耳,地瓜,枸杞</t>
    <phoneticPr fontId="3" type="noConversion"/>
  </si>
  <si>
    <t>四</t>
    <phoneticPr fontId="3" type="noConversion"/>
  </si>
  <si>
    <t>素瓜仔肉</t>
  </si>
  <si>
    <t>黃瓜燴三鮮</t>
  </si>
  <si>
    <t>活力時蔬</t>
    <phoneticPr fontId="3" type="noConversion"/>
  </si>
  <si>
    <t>海芽金菇豆腐湯</t>
    <phoneticPr fontId="3" type="noConversion"/>
  </si>
  <si>
    <t>水果</t>
    <phoneticPr fontId="3" type="noConversion"/>
  </si>
  <si>
    <t>碎干丁,絞花瓜,鮑菇頭,胡蘿蔔</t>
    <phoneticPr fontId="3" type="noConversion"/>
  </si>
  <si>
    <t>大黃瓜,素羹,紅蘿蔔,木耳</t>
  </si>
  <si>
    <t>乾海芽,金針菇,豆腐</t>
    <phoneticPr fontId="3" type="noConversion"/>
  </si>
  <si>
    <t>五</t>
    <phoneticPr fontId="3" type="noConversion"/>
  </si>
  <si>
    <t>特餐</t>
    <phoneticPr fontId="3" type="noConversion"/>
  </si>
  <si>
    <t>金瓜什錦粥</t>
    <phoneticPr fontId="3" type="noConversion"/>
  </si>
  <si>
    <t>豆包什錦捲</t>
    <phoneticPr fontId="3" type="noConversion"/>
  </si>
  <si>
    <t>元氣食蔬</t>
    <phoneticPr fontId="3" type="noConversion"/>
  </si>
  <si>
    <t>銀絲卷</t>
    <phoneticPr fontId="3" type="noConversion"/>
  </si>
  <si>
    <t>素火腿,鮑菇頭,胡蘿蔔,南瓜,高麗菜,毛豆</t>
    <phoneticPr fontId="3" type="noConversion"/>
  </si>
  <si>
    <t>豆包,生木耳,素火腿,胡蘿蔔,綠豆芽</t>
    <phoneticPr fontId="3" type="noConversion"/>
  </si>
  <si>
    <t>銀絲卷</t>
    <phoneticPr fontId="3" type="noConversion"/>
  </si>
  <si>
    <t>六</t>
    <phoneticPr fontId="3" type="noConversion"/>
  </si>
  <si>
    <t>糙米飯</t>
    <phoneticPr fontId="3" type="noConversion"/>
  </si>
  <si>
    <t>海苔油腐</t>
    <phoneticPr fontId="3" type="noConversion"/>
  </si>
  <si>
    <t>小瓜素炒</t>
    <phoneticPr fontId="3" type="noConversion"/>
  </si>
  <si>
    <t>元氣食蔬</t>
    <phoneticPr fontId="3" type="noConversion"/>
  </si>
  <si>
    <t>白菜豆腐湯</t>
  </si>
  <si>
    <t>手工四大角油腐,海苔粉</t>
    <phoneticPr fontId="3" type="noConversion"/>
  </si>
  <si>
    <t>小黃瓜,素火腿,素腰花,生木耳</t>
    <phoneticPr fontId="3" type="noConversion"/>
  </si>
  <si>
    <t>大白菜,豆腐,紅蘿蔔</t>
  </si>
  <si>
    <t>二</t>
    <phoneticPr fontId="3" type="noConversion"/>
  </si>
  <si>
    <t>麥片飯</t>
    <phoneticPr fontId="3" type="noConversion"/>
  </si>
  <si>
    <t>風味時蔬</t>
    <phoneticPr fontId="3" type="noConversion"/>
  </si>
  <si>
    <t>一</t>
    <phoneticPr fontId="3" type="noConversion"/>
  </si>
  <si>
    <t>玉米干丁</t>
    <phoneticPr fontId="3" type="noConversion"/>
  </si>
  <si>
    <t>拔絲地瓜</t>
    <phoneticPr fontId="3" type="noConversion"/>
  </si>
  <si>
    <t>風味時蔬</t>
    <phoneticPr fontId="3" type="noConversion"/>
  </si>
  <si>
    <t>白玉海根湯</t>
    <phoneticPr fontId="3" type="noConversion"/>
  </si>
  <si>
    <t>玉米粒,豆干丁,杏鮑菇,紅蘿蔔</t>
    <phoneticPr fontId="3" type="noConversion"/>
  </si>
  <si>
    <t>地瓜,芋頭,白芝麻</t>
    <phoneticPr fontId="3" type="noConversion"/>
  </si>
  <si>
    <t>海帶根,白蘿蔔</t>
    <phoneticPr fontId="3" type="noConversion"/>
  </si>
  <si>
    <t>紅燒烤麩</t>
  </si>
  <si>
    <t>白菜燴素肉</t>
  </si>
  <si>
    <t>烤麩,生木耳,甜椒,</t>
    <phoneticPr fontId="3" type="noConversion"/>
  </si>
  <si>
    <t>大白菜,乾木耳,胡蘿蔔,素羊肉</t>
  </si>
  <si>
    <t>玉米條,胡蘿蔔,香菜</t>
    <phoneticPr fontId="3" type="noConversion"/>
  </si>
  <si>
    <t>三</t>
    <phoneticPr fontId="3" type="noConversion"/>
  </si>
  <si>
    <t>木須炒蛋</t>
  </si>
  <si>
    <t>黑糖鳳梨珍珠</t>
  </si>
  <si>
    <t>洗選蛋,紅蘿蔔,木耳,芹菜</t>
  </si>
  <si>
    <t>豆腐,胡蘿蔔,乾木耳,青蔥</t>
    <phoneticPr fontId="3" type="noConversion"/>
  </si>
  <si>
    <t>大粉圓,鳳梨罐,黑糖</t>
  </si>
  <si>
    <t>瓜仔肉</t>
    <phoneticPr fontId="3" type="noConversion"/>
  </si>
  <si>
    <t>當歸麵線湯</t>
    <phoneticPr fontId="3" type="noConversion"/>
  </si>
  <si>
    <t>絞肉,洋蔥,絞花瓜,紅蔥頭</t>
    <phoneticPr fontId="3" type="noConversion"/>
  </si>
  <si>
    <t>馬鈴薯,胡蘿蔔,鮑菇頭,薑絲,乾海芽</t>
    <phoneticPr fontId="3" type="noConversion"/>
  </si>
  <si>
    <t>紅麵線.高麗菜.角螺.當歸.枸杞</t>
    <phoneticPr fontId="3" type="noConversion"/>
  </si>
  <si>
    <t>五</t>
    <phoneticPr fontId="3" type="noConversion"/>
  </si>
  <si>
    <t>特餐</t>
    <phoneticPr fontId="3" type="noConversion"/>
  </si>
  <si>
    <t>什錦炒飯</t>
    <phoneticPr fontId="3" type="noConversion"/>
  </si>
  <si>
    <t>炸魚片</t>
    <phoneticPr fontId="3" type="noConversion"/>
  </si>
  <si>
    <t>絞肉,玉米粒,胡蘿蔔,洋蔥</t>
    <phoneticPr fontId="3" type="noConversion"/>
  </si>
  <si>
    <t>水鯊魚片</t>
    <phoneticPr fontId="3" type="noConversion"/>
  </si>
  <si>
    <t>銀絲卷</t>
    <phoneticPr fontId="3" type="noConversion"/>
  </si>
  <si>
    <t>照燒素肚</t>
  </si>
  <si>
    <t>清炒絲瓜</t>
  </si>
  <si>
    <t>番茄蛋花湯</t>
    <phoneticPr fontId="3" type="noConversion"/>
  </si>
  <si>
    <t>素肚,紅蘿蔔,杏鮑菇</t>
  </si>
  <si>
    <t>絲瓜,素火腿</t>
  </si>
  <si>
    <t>洗選蛋，番茄，青蔥</t>
    <phoneticPr fontId="3" type="noConversion"/>
  </si>
  <si>
    <t>筍香麵輪</t>
    <phoneticPr fontId="3" type="noConversion"/>
  </si>
  <si>
    <t>素炒花椰</t>
  </si>
  <si>
    <t>雙蘿鮮湯</t>
    <phoneticPr fontId="3" type="noConversion"/>
  </si>
  <si>
    <t>麵輪,筍干,福菜,四分乾</t>
    <phoneticPr fontId="3" type="noConversion"/>
  </si>
  <si>
    <t>青花菜,白花菜,紅蘿蔔,素腰花</t>
  </si>
  <si>
    <t>白蘿蔔,紅蘿蔔,芹菜</t>
    <phoneticPr fontId="3" type="noConversion"/>
  </si>
  <si>
    <t>雙色炒蛋</t>
    <phoneticPr fontId="3" type="noConversion"/>
  </si>
  <si>
    <t>香滷豆干</t>
    <phoneticPr fontId="3" type="noConversion"/>
  </si>
  <si>
    <t>應時青菜</t>
    <phoneticPr fontId="3" type="noConversion"/>
  </si>
  <si>
    <t>洗選蛋,玉米粒,,胡蘿蔔,蔥</t>
    <phoneticPr fontId="3" type="noConversion"/>
  </si>
  <si>
    <t>四分干,鮑菇頭,馬鈴薯,</t>
    <phoneticPr fontId="3" type="noConversion"/>
  </si>
  <si>
    <t>綠豆芽,肉絲,青椒,黑胡椒粒</t>
    <phoneticPr fontId="3" type="noConversion"/>
  </si>
  <si>
    <t>絞肉,馬鈴薯,胡蘿蔔,綠花椰</t>
    <phoneticPr fontId="3" type="noConversion"/>
  </si>
  <si>
    <t xml:space="preserve">乾海芽,豆腐 </t>
    <phoneticPr fontId="3" type="noConversion"/>
  </si>
  <si>
    <t>炸雞塊</t>
    <phoneticPr fontId="3" type="noConversion"/>
  </si>
  <si>
    <t>蘿蔔鮮湯</t>
    <phoneticPr fontId="3" type="noConversion"/>
  </si>
  <si>
    <t>麥克雞塊*2</t>
    <phoneticPr fontId="3" type="noConversion"/>
  </si>
  <si>
    <t>白蘿蔔,胡蘿蔔,冬菜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</si>
  <si>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</si>
  <si>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</si>
  <si>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</si>
  <si>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</si>
  <si>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</si>
  <si>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</si>
  <si>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</si>
  <si>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 xml:space="preserve">                  本月用餐天數21日                   菜單提供：蕓慶企業有限公司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</si>
</sst>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0_);[Red]\(0.00\)"/>
    <numFmt numFmtId="178" formatCode="m/d;@"/>
    <numFmt numFmtId="179" formatCode="0.0_);[Red]\(0.0\)"/>
    <numFmt numFmtId="180" formatCode="0_ "/>
    <numFmt numFmtId="181" formatCode="000"/>
  </numFmts>
  <fonts count="40" x14ac:knownFonts="1">
    <font>
      <sz val="12"/>
      <color theme="1"/>
      <name val="新細明體"/>
      <family val="1"/>
      <charset val="136"/>
      <scheme val="minor"/>
    </font>
    <font>
      <b/>
      <sz val="1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1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1"/>
      <charset val="136"/>
    </font>
    <font>
      <sz val="7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7"/>
      <color theme="1"/>
      <name val="新細明體"/>
      <family val="1"/>
      <charset val="136"/>
      <scheme val="minor"/>
    </font>
    <font>
      <sz val="7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1"/>
      <charset val="136"/>
    </font>
    <font>
      <sz val="6"/>
      <name val="微軟正黑體"/>
      <family val="1"/>
      <charset val="136"/>
    </font>
    <font>
      <sz val="11"/>
      <color indexed="12"/>
      <name val="微軟正黑體"/>
      <family val="2"/>
      <charset val="136"/>
    </font>
    <font>
      <sz val="11"/>
      <name val="新細明體"/>
      <family val="1"/>
      <charset val="136"/>
    </font>
    <font>
      <sz val="10"/>
      <color rgb="FF0070C0"/>
      <name val="微軟正黑體"/>
      <family val="2"/>
      <charset val="136"/>
    </font>
    <font>
      <sz val="7"/>
      <color rgb="FF0070C0"/>
      <name val="微軟正黑體"/>
      <family val="2"/>
      <charset val="136"/>
    </font>
    <font>
      <sz val="6"/>
      <color rgb="FF0070C0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11"/>
      <color theme="1"/>
      <name val="微軟正黑體"/>
      <family val="1"/>
      <charset val="136"/>
    </font>
    <font>
      <sz val="7"/>
      <color theme="1"/>
      <name val="微軟正黑體"/>
      <family val="1"/>
      <charset val="136"/>
    </font>
    <font>
      <sz val="10"/>
      <color theme="1"/>
      <name val="微軟正黑體"/>
      <family val="1"/>
      <charset val="136"/>
    </font>
    <font>
      <sz val="6"/>
      <color theme="1"/>
      <name val="微軟正黑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177" fontId="8" fillId="2" borderId="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 wrapText="1"/>
    </xf>
    <xf numFmtId="181" fontId="24" fillId="4" borderId="5" xfId="0" applyNumberFormat="1" applyFont="1" applyFill="1" applyBorder="1" applyAlignment="1">
      <alignment horizontal="center" vertical="center" wrapText="1"/>
    </xf>
    <xf numFmtId="181" fontId="26" fillId="4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6" fillId="5" borderId="6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 wrapText="1"/>
    </xf>
    <xf numFmtId="181" fontId="22" fillId="4" borderId="6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176" fontId="4" fillId="4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0" fontId="26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/>
    </xf>
    <xf numFmtId="176" fontId="11" fillId="0" borderId="0" xfId="0" applyNumberFormat="1" applyFont="1" applyFill="1">
      <alignment vertical="center"/>
    </xf>
    <xf numFmtId="0" fontId="4" fillId="4" borderId="7" xfId="0" applyFont="1" applyFill="1" applyBorder="1" applyAlignment="1">
      <alignment horizontal="center" vertical="center"/>
    </xf>
    <xf numFmtId="181" fontId="28" fillId="4" borderId="5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1" fontId="29" fillId="4" borderId="9" xfId="0" applyNumberFormat="1" applyFont="1" applyFill="1" applyBorder="1" applyAlignment="1">
      <alignment horizontal="center" vertical="center" wrapText="1"/>
    </xf>
    <xf numFmtId="176" fontId="4" fillId="4" borderId="0" xfId="0" applyNumberFormat="1" applyFont="1" applyFill="1" applyBorder="1">
      <alignment vertical="center"/>
    </xf>
    <xf numFmtId="176" fontId="11" fillId="4" borderId="0" xfId="0" applyNumberFormat="1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176" fontId="15" fillId="4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26" fillId="4" borderId="6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 shrinkToFit="1"/>
    </xf>
    <xf numFmtId="0" fontId="34" fillId="5" borderId="6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 shrinkToFit="1"/>
    </xf>
    <xf numFmtId="0" fontId="17" fillId="6" borderId="9" xfId="0" applyFont="1" applyFill="1" applyBorder="1" applyAlignment="1">
      <alignment horizontal="center" vertical="center" shrinkToFit="1"/>
    </xf>
    <xf numFmtId="181" fontId="10" fillId="6" borderId="9" xfId="0" applyNumberFormat="1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/>
    </xf>
    <xf numFmtId="0" fontId="39" fillId="6" borderId="6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181" fontId="38" fillId="4" borderId="5" xfId="0" applyNumberFormat="1" applyFont="1" applyFill="1" applyBorder="1" applyAlignment="1">
      <alignment horizontal="center" vertical="center" wrapText="1"/>
    </xf>
    <xf numFmtId="181" fontId="39" fillId="4" borderId="9" xfId="0" applyNumberFormat="1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shrinkToFit="1"/>
    </xf>
    <xf numFmtId="0" fontId="38" fillId="5" borderId="5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176" fontId="11" fillId="4" borderId="5" xfId="0" applyNumberFormat="1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176" fontId="14" fillId="4" borderId="9" xfId="0" applyNumberFormat="1" applyFont="1" applyFill="1" applyBorder="1" applyAlignment="1">
      <alignment horizontal="center" vertical="center"/>
    </xf>
    <xf numFmtId="180" fontId="14" fillId="4" borderId="5" xfId="0" applyNumberFormat="1" applyFont="1" applyFill="1" applyBorder="1" applyAlignment="1">
      <alignment horizontal="center" vertical="center"/>
    </xf>
    <xf numFmtId="180" fontId="14" fillId="4" borderId="9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78" fontId="4" fillId="4" borderId="5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14" fillId="4" borderId="9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78" fontId="4" fillId="4" borderId="7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178" fontId="4" fillId="3" borderId="5" xfId="0" applyNumberFormat="1" applyFont="1" applyFill="1" applyBorder="1" applyAlignment="1">
      <alignment horizontal="center" vertical="center"/>
    </xf>
    <xf numFmtId="178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79" fontId="11" fillId="4" borderId="5" xfId="0" applyNumberFormat="1" applyFont="1" applyFill="1" applyBorder="1" applyAlignment="1">
      <alignment horizontal="center" vertical="center"/>
    </xf>
    <xf numFmtId="179" fontId="11" fillId="4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49</xdr:row>
      <xdr:rowOff>9525</xdr:rowOff>
    </xdr:to>
    <xdr:pic>
      <xdr:nvPicPr>
        <xdr:cNvPr id="2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49</xdr:row>
      <xdr:rowOff>9525</xdr:rowOff>
    </xdr:to>
    <xdr:pic>
      <xdr:nvPicPr>
        <xdr:cNvPr id="3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4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5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5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5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47</xdr:row>
      <xdr:rowOff>0</xdr:rowOff>
    </xdr:from>
    <xdr:ext cx="9525" cy="9525"/>
    <xdr:pic>
      <xdr:nvPicPr>
        <xdr:cNvPr id="6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4308E0C4-67C5-402F-9149-4B305FCA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47</xdr:row>
      <xdr:rowOff>0</xdr:rowOff>
    </xdr:from>
    <xdr:ext cx="9525" cy="9525"/>
    <xdr:pic>
      <xdr:nvPicPr>
        <xdr:cNvPr id="7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AF2AB763-E856-447F-8465-93E86048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49</xdr:row>
      <xdr:rowOff>9525</xdr:rowOff>
    </xdr:to>
    <xdr:pic>
      <xdr:nvPicPr>
        <xdr:cNvPr id="2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49</xdr:row>
      <xdr:rowOff>9525</xdr:rowOff>
    </xdr:to>
    <xdr:pic>
      <xdr:nvPicPr>
        <xdr:cNvPr id="3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4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5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5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5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47</xdr:row>
      <xdr:rowOff>0</xdr:rowOff>
    </xdr:from>
    <xdr:ext cx="9525" cy="9525"/>
    <xdr:pic>
      <xdr:nvPicPr>
        <xdr:cNvPr id="6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4308E0C4-67C5-402F-9149-4B305FCA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47</xdr:row>
      <xdr:rowOff>0</xdr:rowOff>
    </xdr:from>
    <xdr:ext cx="9525" cy="9525"/>
    <xdr:pic>
      <xdr:nvPicPr>
        <xdr:cNvPr id="7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AF2AB763-E856-447F-8465-93E86048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06&#26376;&#32032;&#33756;&#21934;05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06&#26376;&#33911;&#33756;&#21934;05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6素"/>
      <sheetName val="0601-0605"/>
      <sheetName val="0608-0612"/>
      <sheetName val="0615-0620"/>
      <sheetName val="0622-0624"/>
      <sheetName val="0629-0630"/>
    </sheetNames>
    <sheetDataSet>
      <sheetData sheetId="0"/>
      <sheetData sheetId="1">
        <row r="11">
          <cell r="X11">
            <v>3.2222222222222223</v>
          </cell>
          <cell r="Y11">
            <v>2</v>
          </cell>
          <cell r="Z11">
            <v>1.5640000000000001</v>
          </cell>
        </row>
        <row r="19">
          <cell r="X19">
            <v>3</v>
          </cell>
          <cell r="Y19">
            <v>2.12</v>
          </cell>
          <cell r="Z19">
            <v>2.1349999999999998</v>
          </cell>
        </row>
        <row r="27">
          <cell r="X27">
            <v>4.117647058823529</v>
          </cell>
          <cell r="Y27">
            <v>1.8390151515151514</v>
          </cell>
          <cell r="Z27">
            <v>0.93599999999999994</v>
          </cell>
        </row>
        <row r="35">
          <cell r="X35">
            <v>3</v>
          </cell>
          <cell r="Y35">
            <v>2</v>
          </cell>
          <cell r="Z35">
            <v>2.3450000000000002</v>
          </cell>
        </row>
        <row r="45">
          <cell r="X45">
            <v>3</v>
          </cell>
          <cell r="Y45">
            <v>2.06</v>
          </cell>
          <cell r="Z45">
            <v>0.95799999999999996</v>
          </cell>
        </row>
      </sheetData>
      <sheetData sheetId="2">
        <row r="11">
          <cell r="X11">
            <v>3</v>
          </cell>
          <cell r="Y11">
            <v>2.0142857142857142</v>
          </cell>
          <cell r="Z11">
            <v>1.5330000000000001</v>
          </cell>
        </row>
        <row r="19">
          <cell r="X19">
            <v>3.1111111111111112</v>
          </cell>
          <cell r="Y19">
            <v>2</v>
          </cell>
          <cell r="Z19">
            <v>2.411</v>
          </cell>
        </row>
        <row r="27">
          <cell r="X27">
            <v>4.3165454545454542</v>
          </cell>
          <cell r="Y27">
            <v>2.0249999999999999</v>
          </cell>
          <cell r="Z27">
            <v>0.69799999999999995</v>
          </cell>
        </row>
        <row r="35">
          <cell r="X35">
            <v>3</v>
          </cell>
          <cell r="Y35">
            <v>2.1009523809523807</v>
          </cell>
          <cell r="Z35">
            <v>2.0569999999999999</v>
          </cell>
        </row>
        <row r="45">
          <cell r="X45">
            <v>3.6209150326797386</v>
          </cell>
          <cell r="Y45">
            <v>2.1</v>
          </cell>
          <cell r="Z45">
            <v>1.04</v>
          </cell>
        </row>
      </sheetData>
      <sheetData sheetId="3">
        <row r="11">
          <cell r="X11">
            <v>3.3333333333333335</v>
          </cell>
          <cell r="Y11">
            <v>2</v>
          </cell>
          <cell r="Z11">
            <v>1.4950000000000001</v>
          </cell>
        </row>
        <row r="19">
          <cell r="X19">
            <v>3</v>
          </cell>
          <cell r="Y19">
            <v>5.333333333333333</v>
          </cell>
          <cell r="Z19">
            <v>0.79500000000000004</v>
          </cell>
        </row>
        <row r="27">
          <cell r="X27">
            <v>3.0666666666666669</v>
          </cell>
          <cell r="Y27">
            <v>1.9909090909090907</v>
          </cell>
          <cell r="Z27">
            <v>1.0900000000000001</v>
          </cell>
        </row>
        <row r="35">
          <cell r="X35">
            <v>3.3333333333333335</v>
          </cell>
          <cell r="Y35">
            <v>1.8542857142857141</v>
          </cell>
          <cell r="Z35">
            <v>1.655</v>
          </cell>
        </row>
        <row r="45">
          <cell r="X45">
            <v>4.6411764705882348</v>
          </cell>
          <cell r="Y45">
            <v>2.1397499999999998</v>
          </cell>
          <cell r="Z45">
            <v>0.95</v>
          </cell>
        </row>
        <row r="55">
          <cell r="X55">
            <v>3</v>
          </cell>
          <cell r="Y55">
            <v>1.9875</v>
          </cell>
          <cell r="Z55">
            <v>1.4750000000000001</v>
          </cell>
        </row>
      </sheetData>
      <sheetData sheetId="4">
        <row r="11">
          <cell r="X11">
            <v>4.8716577540106956</v>
          </cell>
          <cell r="Y11">
            <v>2</v>
          </cell>
          <cell r="Z11">
            <v>1.08</v>
          </cell>
        </row>
        <row r="19">
          <cell r="X19">
            <v>3.3529411764705883</v>
          </cell>
          <cell r="Y19">
            <v>2.2400000000000002</v>
          </cell>
          <cell r="Z19">
            <v>1.663</v>
          </cell>
        </row>
        <row r="28">
          <cell r="X28">
            <v>3.65</v>
          </cell>
          <cell r="Y28">
            <v>1.9</v>
          </cell>
          <cell r="Z28">
            <v>1.01</v>
          </cell>
        </row>
        <row r="37">
          <cell r="X37">
            <v>3.9453333333333331</v>
          </cell>
          <cell r="Y37">
            <v>1.6847619047619049</v>
          </cell>
          <cell r="Z37">
            <v>1.252</v>
          </cell>
        </row>
        <row r="47">
          <cell r="X47">
            <v>3.12</v>
          </cell>
          <cell r="Y47">
            <v>1.948</v>
          </cell>
          <cell r="Z47">
            <v>0.96299999999999997</v>
          </cell>
        </row>
      </sheetData>
      <sheetData sheetId="5">
        <row r="27">
          <cell r="X27">
            <v>3.9555555555555557</v>
          </cell>
          <cell r="Y27">
            <v>2.1857142857142859</v>
          </cell>
          <cell r="Z27">
            <v>0.75900000000000001</v>
          </cell>
        </row>
        <row r="35">
          <cell r="X35">
            <v>3.6666666666666665</v>
          </cell>
          <cell r="Y35">
            <v>2.4437142857142855</v>
          </cell>
          <cell r="Z35">
            <v>0.88139999999999996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06葷"/>
      <sheetName val="0601-0605"/>
      <sheetName val="0608-0612"/>
      <sheetName val="0615-0620"/>
      <sheetName val="0622-0624"/>
      <sheetName val="0629-0630"/>
    </sheetNames>
    <sheetDataSet>
      <sheetData sheetId="0" refreshError="1"/>
      <sheetData sheetId="1">
        <row r="11">
          <cell r="X11">
            <v>3.2888888888888888</v>
          </cell>
          <cell r="Y11">
            <v>1.9428571428571431</v>
          </cell>
          <cell r="Z11">
            <v>1.4032</v>
          </cell>
        </row>
        <row r="19">
          <cell r="X19">
            <v>3.52</v>
          </cell>
          <cell r="Y19">
            <v>1.8626904761904763</v>
          </cell>
          <cell r="Z19">
            <v>1.609</v>
          </cell>
        </row>
        <row r="27">
          <cell r="X27">
            <v>4.0576470588235294</v>
          </cell>
          <cell r="Y27">
            <v>1.8390151515151514</v>
          </cell>
          <cell r="Z27">
            <v>0.92909999999999993</v>
          </cell>
        </row>
        <row r="35">
          <cell r="X35">
            <v>3</v>
          </cell>
          <cell r="Y35">
            <v>2.2676103896103896</v>
          </cell>
          <cell r="Z35">
            <v>1.4550000000000001</v>
          </cell>
        </row>
        <row r="45">
          <cell r="X45">
            <v>3</v>
          </cell>
          <cell r="Y45">
            <v>2.0328571428571429</v>
          </cell>
          <cell r="Z45">
            <v>1.0429999999999999</v>
          </cell>
        </row>
      </sheetData>
      <sheetData sheetId="2">
        <row r="11">
          <cell r="X11">
            <v>3</v>
          </cell>
          <cell r="Y11">
            <v>2.3942857142857141</v>
          </cell>
          <cell r="Z11">
            <v>1.7480000000000002</v>
          </cell>
        </row>
        <row r="19">
          <cell r="X19">
            <v>3.2333333333333334</v>
          </cell>
          <cell r="Y19">
            <v>1.5722738095238094</v>
          </cell>
          <cell r="Z19">
            <v>1.649</v>
          </cell>
        </row>
        <row r="27">
          <cell r="X27">
            <v>4.3165454545454542</v>
          </cell>
          <cell r="Y27">
            <v>2.1800000000000002</v>
          </cell>
          <cell r="Z27">
            <v>0.69799999999999995</v>
          </cell>
        </row>
        <row r="35">
          <cell r="X35">
            <v>3</v>
          </cell>
          <cell r="Y35">
            <v>2.3067099567099572</v>
          </cell>
          <cell r="Z35">
            <v>1.5422</v>
          </cell>
        </row>
        <row r="45">
          <cell r="X45">
            <v>3.5915032679738559</v>
          </cell>
          <cell r="Y45">
            <v>1.6090476190476191</v>
          </cell>
          <cell r="Z45">
            <v>1</v>
          </cell>
        </row>
      </sheetData>
      <sheetData sheetId="3">
        <row r="11">
          <cell r="X11">
            <v>3.3976470588235292</v>
          </cell>
          <cell r="Y11">
            <v>2.0585974025974028</v>
          </cell>
          <cell r="Z11">
            <v>1.327</v>
          </cell>
        </row>
        <row r="19">
          <cell r="X19">
            <v>3</v>
          </cell>
          <cell r="Y19">
            <v>1.7837142857142858</v>
          </cell>
          <cell r="Z19">
            <v>1.8602000000000001</v>
          </cell>
        </row>
        <row r="27">
          <cell r="X27">
            <v>3.0666666666666669</v>
          </cell>
          <cell r="Y27">
            <v>1.9</v>
          </cell>
          <cell r="Z27">
            <v>1.1619999999999999</v>
          </cell>
        </row>
        <row r="35">
          <cell r="X35">
            <v>3</v>
          </cell>
          <cell r="Y35">
            <v>2.2561904761904765</v>
          </cell>
          <cell r="Z35">
            <v>1.45</v>
          </cell>
        </row>
        <row r="45">
          <cell r="X45">
            <v>4.7352941176470589</v>
          </cell>
          <cell r="Y45">
            <v>1.94</v>
          </cell>
          <cell r="Z45">
            <v>0.82</v>
          </cell>
        </row>
        <row r="55">
          <cell r="X55">
            <v>3</v>
          </cell>
          <cell r="Y55">
            <v>2.144857142857143</v>
          </cell>
          <cell r="Z55">
            <v>3.125</v>
          </cell>
        </row>
      </sheetData>
      <sheetData sheetId="4">
        <row r="12">
          <cell r="X12">
            <v>3.4541176470588235</v>
          </cell>
          <cell r="Y12">
            <v>2.235357142857143</v>
          </cell>
          <cell r="Z12">
            <v>1.361</v>
          </cell>
        </row>
        <row r="20">
          <cell r="X20">
            <v>3.2941176470588234</v>
          </cell>
          <cell r="Y20">
            <v>1.9767142857142859</v>
          </cell>
          <cell r="Z20">
            <v>1.3626999999999998</v>
          </cell>
        </row>
        <row r="29">
          <cell r="X29">
            <v>3.5700000000000003</v>
          </cell>
          <cell r="Y29">
            <v>1.7749999999999999</v>
          </cell>
          <cell r="Z29">
            <v>0.95199999999999985</v>
          </cell>
        </row>
        <row r="38">
          <cell r="X38">
            <v>3.9453333333333331</v>
          </cell>
          <cell r="Y38">
            <v>1.6847619047619049</v>
          </cell>
          <cell r="Z38">
            <v>1.252</v>
          </cell>
        </row>
        <row r="48">
          <cell r="X48">
            <v>3.12</v>
          </cell>
          <cell r="Y48">
            <v>1.948</v>
          </cell>
          <cell r="Z48">
            <v>0.96299999999999997</v>
          </cell>
        </row>
      </sheetData>
      <sheetData sheetId="5">
        <row r="27">
          <cell r="X27">
            <v>3.9555555555555557</v>
          </cell>
          <cell r="Y27">
            <v>2.1857142857142859</v>
          </cell>
          <cell r="Z27">
            <v>0.75900000000000001</v>
          </cell>
        </row>
        <row r="35">
          <cell r="X35">
            <v>3.6666666666666665</v>
          </cell>
          <cell r="Y35">
            <v>2.4437142857142855</v>
          </cell>
          <cell r="Z35">
            <v>0.88139999999999996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78"/>
  <sheetViews>
    <sheetView view="pageBreakPreview" topLeftCell="A18" zoomScaleNormal="100" zoomScaleSheetLayoutView="100" workbookViewId="0">
      <selection activeCell="K64" sqref="K64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customWidth="1"/>
    <col min="19" max="16384" width="9" style="2"/>
  </cols>
  <sheetData>
    <row r="1" spans="1:23" ht="24" customHeight="1" x14ac:dyDescent="0.25">
      <c r="A1" s="211" t="s">
        <v>268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 t="s">
        <v>269</v>
      </c>
      <c r="O1" s="214"/>
      <c r="S1" s="2" t="s">
        <v>270</v>
      </c>
      <c r="U1" s="2" t="s">
        <v>271</v>
      </c>
    </row>
    <row r="2" spans="1:23" s="6" customFormat="1" ht="21.2" customHeight="1" x14ac:dyDescent="0.25">
      <c r="A2" s="215" t="s">
        <v>272</v>
      </c>
      <c r="B2" s="215" t="s">
        <v>273</v>
      </c>
      <c r="C2" s="216"/>
      <c r="D2" s="217"/>
      <c r="E2" s="217"/>
      <c r="F2" s="217"/>
      <c r="G2" s="217"/>
      <c r="H2" s="217"/>
      <c r="I2" s="3" t="s">
        <v>274</v>
      </c>
      <c r="J2" s="4" t="s">
        <v>275</v>
      </c>
      <c r="K2" s="3" t="s">
        <v>276</v>
      </c>
      <c r="L2" s="3" t="s">
        <v>277</v>
      </c>
      <c r="M2" s="3" t="s">
        <v>278</v>
      </c>
      <c r="N2" s="3" t="s">
        <v>279</v>
      </c>
      <c r="O2" s="218" t="s">
        <v>280</v>
      </c>
      <c r="P2" s="5"/>
      <c r="Q2" s="5"/>
      <c r="R2" s="5"/>
      <c r="S2" s="6" t="s">
        <v>281</v>
      </c>
    </row>
    <row r="3" spans="1:23" ht="20.25" customHeight="1" x14ac:dyDescent="0.25">
      <c r="A3" s="215"/>
      <c r="B3" s="215"/>
      <c r="C3" s="7" t="s">
        <v>282</v>
      </c>
      <c r="D3" s="7" t="s">
        <v>283</v>
      </c>
      <c r="E3" s="7" t="s">
        <v>284</v>
      </c>
      <c r="F3" s="7" t="s">
        <v>285</v>
      </c>
      <c r="G3" s="7" t="s">
        <v>286</v>
      </c>
      <c r="H3" s="8" t="s">
        <v>287</v>
      </c>
      <c r="I3" s="9" t="s">
        <v>288</v>
      </c>
      <c r="J3" s="10" t="s">
        <v>288</v>
      </c>
      <c r="K3" s="11" t="s">
        <v>288</v>
      </c>
      <c r="L3" s="11" t="s">
        <v>288</v>
      </c>
      <c r="M3" s="11" t="s">
        <v>288</v>
      </c>
      <c r="N3" s="11" t="s">
        <v>288</v>
      </c>
      <c r="O3" s="218"/>
      <c r="U3" s="2" t="s">
        <v>289</v>
      </c>
    </row>
    <row r="4" spans="1:23" s="18" customFormat="1" ht="25.15" hidden="1" customHeight="1" x14ac:dyDescent="0.25">
      <c r="A4" s="202">
        <v>42705</v>
      </c>
      <c r="B4" s="204" t="s">
        <v>290</v>
      </c>
      <c r="C4" s="204" t="s">
        <v>291</v>
      </c>
      <c r="D4" s="12" t="s">
        <v>292</v>
      </c>
      <c r="E4" s="13" t="s">
        <v>293</v>
      </c>
      <c r="F4" s="14" t="s">
        <v>294</v>
      </c>
      <c r="G4" s="12" t="s">
        <v>295</v>
      </c>
      <c r="H4" s="173"/>
      <c r="I4" s="207">
        <v>3.5</v>
      </c>
      <c r="J4" s="209">
        <v>2</v>
      </c>
      <c r="K4" s="158">
        <v>1.6</v>
      </c>
      <c r="L4" s="177"/>
      <c r="M4" s="175">
        <v>3</v>
      </c>
      <c r="N4" s="177"/>
      <c r="O4" s="160">
        <f>I4*70+J4*75+K4*25+L4*60+M4*45+N4*95</f>
        <v>570</v>
      </c>
      <c r="P4" s="15"/>
      <c r="Q4" s="15"/>
      <c r="R4" s="15"/>
      <c r="S4" s="16"/>
      <c r="T4" s="17"/>
    </row>
    <row r="5" spans="1:23" s="18" customFormat="1" ht="9.75" hidden="1" customHeight="1" x14ac:dyDescent="0.25">
      <c r="A5" s="203"/>
      <c r="B5" s="205"/>
      <c r="C5" s="206"/>
      <c r="D5" s="19" t="s">
        <v>28</v>
      </c>
      <c r="E5" s="20" t="s">
        <v>296</v>
      </c>
      <c r="F5" s="21"/>
      <c r="G5" s="19" t="s">
        <v>297</v>
      </c>
      <c r="H5" s="183"/>
      <c r="I5" s="208"/>
      <c r="J5" s="210"/>
      <c r="K5" s="180"/>
      <c r="L5" s="178"/>
      <c r="M5" s="179"/>
      <c r="N5" s="178"/>
      <c r="O5" s="162"/>
      <c r="P5" s="15"/>
      <c r="Q5" s="15"/>
      <c r="R5" s="15"/>
      <c r="S5" s="22"/>
      <c r="T5" s="23"/>
    </row>
    <row r="6" spans="1:23" s="18" customFormat="1" ht="25.15" customHeight="1" x14ac:dyDescent="0.25">
      <c r="A6" s="163">
        <v>43983</v>
      </c>
      <c r="B6" s="170" t="s">
        <v>298</v>
      </c>
      <c r="C6" s="170" t="s">
        <v>32</v>
      </c>
      <c r="D6" s="24" t="s">
        <v>299</v>
      </c>
      <c r="E6" s="25" t="s">
        <v>300</v>
      </c>
      <c r="F6" s="57" t="s">
        <v>301</v>
      </c>
      <c r="G6" s="24" t="s">
        <v>302</v>
      </c>
      <c r="H6" s="201"/>
      <c r="I6" s="156">
        <f>P6</f>
        <v>3.2222222222222223</v>
      </c>
      <c r="J6" s="156">
        <f>Q6</f>
        <v>2</v>
      </c>
      <c r="K6" s="156">
        <v>1.8</v>
      </c>
      <c r="L6" s="160"/>
      <c r="M6" s="175">
        <v>2.2000000000000002</v>
      </c>
      <c r="N6" s="177"/>
      <c r="O6" s="160">
        <f>I6*70+J6*75+K6*25+L6*60+M6*45+N6*95</f>
        <v>519.55555555555554</v>
      </c>
      <c r="P6" s="15">
        <f>'[1]0601-0605'!X11</f>
        <v>3.2222222222222223</v>
      </c>
      <c r="Q6" s="15">
        <f>'[1]0601-0605'!Y11</f>
        <v>2</v>
      </c>
      <c r="R6" s="15">
        <f>'[1]0601-0605'!Z11</f>
        <v>1.5640000000000001</v>
      </c>
    </row>
    <row r="7" spans="1:23" s="18" customFormat="1" ht="9.75" customHeight="1" x14ac:dyDescent="0.25">
      <c r="A7" s="164"/>
      <c r="B7" s="171"/>
      <c r="C7" s="172"/>
      <c r="D7" s="27" t="s">
        <v>303</v>
      </c>
      <c r="E7" s="28" t="s">
        <v>304</v>
      </c>
      <c r="F7" s="61"/>
      <c r="G7" s="27" t="s">
        <v>305</v>
      </c>
      <c r="H7" s="192"/>
      <c r="I7" s="157"/>
      <c r="J7" s="157"/>
      <c r="K7" s="157"/>
      <c r="L7" s="162"/>
      <c r="M7" s="179"/>
      <c r="N7" s="178"/>
      <c r="O7" s="162"/>
      <c r="P7" s="15"/>
      <c r="Q7" s="15"/>
      <c r="R7" s="15"/>
    </row>
    <row r="8" spans="1:23" ht="25.15" customHeight="1" x14ac:dyDescent="0.25">
      <c r="A8" s="163">
        <f>A6+1</f>
        <v>43984</v>
      </c>
      <c r="B8" s="170" t="s">
        <v>306</v>
      </c>
      <c r="C8" s="170" t="s">
        <v>41</v>
      </c>
      <c r="D8" s="25" t="s">
        <v>307</v>
      </c>
      <c r="E8" s="25" t="s">
        <v>308</v>
      </c>
      <c r="F8" s="30" t="s">
        <v>44</v>
      </c>
      <c r="G8" s="25" t="s">
        <v>309</v>
      </c>
      <c r="H8" s="168" t="s">
        <v>310</v>
      </c>
      <c r="I8" s="156">
        <f t="shared" ref="I8:K8" si="0">P8</f>
        <v>3</v>
      </c>
      <c r="J8" s="156">
        <v>2</v>
      </c>
      <c r="K8" s="156">
        <v>1.4</v>
      </c>
      <c r="L8" s="158"/>
      <c r="M8" s="175">
        <v>2.2000000000000002</v>
      </c>
      <c r="N8" s="160">
        <v>1</v>
      </c>
      <c r="O8" s="160">
        <f>I8*70+J8*75+K8*25+L8*60+M8*45+N8*95</f>
        <v>589</v>
      </c>
      <c r="P8" s="15">
        <f>'[1]0601-0605'!X19</f>
        <v>3</v>
      </c>
      <c r="Q8" s="15">
        <f>'[1]0601-0605'!Y19</f>
        <v>2.12</v>
      </c>
      <c r="R8" s="15">
        <f>'[1]0601-0605'!Z19</f>
        <v>2.1349999999999998</v>
      </c>
    </row>
    <row r="9" spans="1:23" ht="9.75" customHeight="1" x14ac:dyDescent="0.25">
      <c r="A9" s="164"/>
      <c r="B9" s="171"/>
      <c r="C9" s="172"/>
      <c r="D9" s="28" t="s">
        <v>311</v>
      </c>
      <c r="E9" s="28" t="s">
        <v>312</v>
      </c>
      <c r="F9" s="31"/>
      <c r="G9" s="28" t="s">
        <v>313</v>
      </c>
      <c r="H9" s="169"/>
      <c r="I9" s="157"/>
      <c r="J9" s="157"/>
      <c r="K9" s="157"/>
      <c r="L9" s="180"/>
      <c r="M9" s="179"/>
      <c r="N9" s="162"/>
      <c r="O9" s="162"/>
    </row>
    <row r="10" spans="1:23" ht="25.15" customHeight="1" x14ac:dyDescent="0.25">
      <c r="A10" s="163">
        <f>A8+1</f>
        <v>43985</v>
      </c>
      <c r="B10" s="170" t="s">
        <v>314</v>
      </c>
      <c r="C10" s="170" t="s">
        <v>51</v>
      </c>
      <c r="D10" s="32" t="s">
        <v>52</v>
      </c>
      <c r="E10" s="33" t="s">
        <v>53</v>
      </c>
      <c r="F10" s="34" t="s">
        <v>54</v>
      </c>
      <c r="G10" s="25" t="s">
        <v>55</v>
      </c>
      <c r="H10" s="191"/>
      <c r="I10" s="156">
        <f t="shared" ref="I10:K10" si="1">P10</f>
        <v>4.117647058823529</v>
      </c>
      <c r="J10" s="156">
        <f t="shared" si="1"/>
        <v>1.8390151515151514</v>
      </c>
      <c r="K10" s="156">
        <f t="shared" si="1"/>
        <v>0.93599999999999994</v>
      </c>
      <c r="L10" s="158"/>
      <c r="M10" s="175">
        <v>2.5</v>
      </c>
      <c r="N10" s="177"/>
      <c r="O10" s="160">
        <f>I10*70+J10*75+K10*25+L10*60+M10*45+N10*95</f>
        <v>562.06143048128331</v>
      </c>
      <c r="P10" s="1">
        <f>'[1]0601-0605'!X27</f>
        <v>4.117647058823529</v>
      </c>
      <c r="Q10" s="1">
        <f>'[1]0601-0605'!Y27</f>
        <v>1.8390151515151514</v>
      </c>
      <c r="R10" s="1">
        <f>'[1]0601-0605'!Z27</f>
        <v>0.93599999999999994</v>
      </c>
      <c r="T10" s="2" t="s">
        <v>56</v>
      </c>
    </row>
    <row r="11" spans="1:23" ht="9.75" customHeight="1" x14ac:dyDescent="0.25">
      <c r="A11" s="164"/>
      <c r="B11" s="171"/>
      <c r="C11" s="172"/>
      <c r="D11" s="35" t="s">
        <v>315</v>
      </c>
      <c r="E11" s="28" t="s">
        <v>58</v>
      </c>
      <c r="F11" s="36"/>
      <c r="G11" s="28" t="s">
        <v>59</v>
      </c>
      <c r="H11" s="192"/>
      <c r="I11" s="157"/>
      <c r="J11" s="157"/>
      <c r="K11" s="157"/>
      <c r="L11" s="180"/>
      <c r="M11" s="179"/>
      <c r="N11" s="178"/>
      <c r="O11" s="162"/>
      <c r="T11" s="2" t="s">
        <v>60</v>
      </c>
    </row>
    <row r="12" spans="1:23" ht="25.15" customHeight="1" x14ac:dyDescent="0.25">
      <c r="A12" s="163">
        <f>A10+1</f>
        <v>43986</v>
      </c>
      <c r="B12" s="193" t="s">
        <v>316</v>
      </c>
      <c r="C12" s="170" t="s">
        <v>62</v>
      </c>
      <c r="D12" s="132" t="s">
        <v>317</v>
      </c>
      <c r="E12" s="25" t="s">
        <v>318</v>
      </c>
      <c r="F12" s="37" t="s">
        <v>319</v>
      </c>
      <c r="G12" s="25" t="s">
        <v>320</v>
      </c>
      <c r="H12" s="181" t="s">
        <v>321</v>
      </c>
      <c r="I12" s="158">
        <f t="shared" ref="I12" si="2">P12</f>
        <v>3</v>
      </c>
      <c r="J12" s="158">
        <v>2.2000000000000002</v>
      </c>
      <c r="K12" s="158">
        <v>2.1</v>
      </c>
      <c r="L12" s="175">
        <v>1</v>
      </c>
      <c r="M12" s="175">
        <v>2.2000000000000002</v>
      </c>
      <c r="N12" s="177"/>
      <c r="O12" s="160">
        <f>I12*70+J12*75+K12*25+L12*60+M12*45+N12*95</f>
        <v>586.5</v>
      </c>
      <c r="P12" s="38">
        <f>'[1]0601-0605'!X35</f>
        <v>3</v>
      </c>
      <c r="Q12" s="38">
        <f>'[1]0601-0605'!Y35</f>
        <v>2</v>
      </c>
      <c r="R12" s="38">
        <f>'[1]0601-0605'!Z35</f>
        <v>2.3450000000000002</v>
      </c>
      <c r="S12" s="39"/>
      <c r="T12" s="2" t="s">
        <v>68</v>
      </c>
    </row>
    <row r="13" spans="1:23" ht="12.2" customHeight="1" x14ac:dyDescent="0.25">
      <c r="A13" s="164"/>
      <c r="B13" s="172"/>
      <c r="C13" s="172"/>
      <c r="D13" s="133" t="s">
        <v>322</v>
      </c>
      <c r="E13" s="28" t="s">
        <v>323</v>
      </c>
      <c r="F13" s="36"/>
      <c r="G13" s="42" t="s">
        <v>324</v>
      </c>
      <c r="H13" s="182"/>
      <c r="I13" s="180"/>
      <c r="J13" s="180"/>
      <c r="K13" s="180"/>
      <c r="L13" s="200"/>
      <c r="M13" s="179"/>
      <c r="N13" s="178"/>
      <c r="O13" s="162"/>
      <c r="P13" s="38"/>
      <c r="Q13" s="38"/>
      <c r="R13" s="38"/>
      <c r="S13" s="39"/>
      <c r="T13" s="2" t="s">
        <v>72</v>
      </c>
    </row>
    <row r="14" spans="1:23" ht="25.15" customHeight="1" x14ac:dyDescent="0.25">
      <c r="A14" s="163">
        <f>A12+1</f>
        <v>43987</v>
      </c>
      <c r="B14" s="165" t="s">
        <v>290</v>
      </c>
      <c r="C14" s="165" t="s">
        <v>291</v>
      </c>
      <c r="D14" s="91" t="s">
        <v>325</v>
      </c>
      <c r="E14" s="91" t="s">
        <v>326</v>
      </c>
      <c r="F14" s="134" t="s">
        <v>294</v>
      </c>
      <c r="G14" s="91" t="s">
        <v>327</v>
      </c>
      <c r="H14" s="173"/>
      <c r="I14" s="158">
        <f t="shared" ref="I14:K14" si="3">P14</f>
        <v>3</v>
      </c>
      <c r="J14" s="158">
        <f t="shared" si="3"/>
        <v>2.06</v>
      </c>
      <c r="K14" s="158">
        <v>1.2</v>
      </c>
      <c r="L14" s="175"/>
      <c r="M14" s="175">
        <v>2.2000000000000002</v>
      </c>
      <c r="N14" s="177"/>
      <c r="O14" s="160">
        <f>I14*70+J14*75+K14*25+L14*60+M14*45+N14*95</f>
        <v>493.5</v>
      </c>
      <c r="P14" s="38">
        <f>'[1]0601-0605'!X45</f>
        <v>3</v>
      </c>
      <c r="Q14" s="38">
        <f>'[1]0601-0605'!Y45</f>
        <v>2.06</v>
      </c>
      <c r="R14" s="38">
        <f>'[1]0601-0605'!Z45</f>
        <v>0.95799999999999996</v>
      </c>
      <c r="S14" s="39" t="s">
        <v>76</v>
      </c>
      <c r="T14" s="2" t="s">
        <v>77</v>
      </c>
    </row>
    <row r="15" spans="1:23" ht="9.75" customHeight="1" x14ac:dyDescent="0.25">
      <c r="A15" s="164"/>
      <c r="B15" s="189"/>
      <c r="C15" s="190"/>
      <c r="D15" s="135" t="s">
        <v>328</v>
      </c>
      <c r="E15" s="93" t="s">
        <v>329</v>
      </c>
      <c r="F15" s="136"/>
      <c r="G15" s="93" t="s">
        <v>330</v>
      </c>
      <c r="H15" s="183"/>
      <c r="I15" s="180"/>
      <c r="J15" s="180"/>
      <c r="K15" s="180"/>
      <c r="L15" s="200"/>
      <c r="M15" s="179"/>
      <c r="N15" s="178"/>
      <c r="O15" s="162"/>
      <c r="P15" s="38"/>
      <c r="Q15" s="38"/>
      <c r="R15" s="38"/>
      <c r="S15" s="39" t="s">
        <v>81</v>
      </c>
      <c r="T15" s="2" t="s">
        <v>82</v>
      </c>
    </row>
    <row r="16" spans="1:23" ht="25.15" customHeight="1" x14ac:dyDescent="0.25">
      <c r="A16" s="188">
        <v>43990</v>
      </c>
      <c r="B16" s="170" t="s">
        <v>298</v>
      </c>
      <c r="C16" s="170" t="s">
        <v>32</v>
      </c>
      <c r="D16" s="25" t="s">
        <v>331</v>
      </c>
      <c r="E16" s="25" t="s">
        <v>332</v>
      </c>
      <c r="F16" s="57" t="s">
        <v>301</v>
      </c>
      <c r="G16" s="24" t="s">
        <v>333</v>
      </c>
      <c r="H16" s="168"/>
      <c r="I16" s="156">
        <f t="shared" ref="I16:K16" si="4">P16</f>
        <v>3</v>
      </c>
      <c r="J16" s="156">
        <f t="shared" si="4"/>
        <v>2.0142857142857142</v>
      </c>
      <c r="K16" s="156">
        <v>1.4</v>
      </c>
      <c r="L16" s="175"/>
      <c r="M16" s="175">
        <v>2.2000000000000002</v>
      </c>
      <c r="N16" s="177"/>
      <c r="O16" s="160">
        <f>I16*70+J16*75+K16*25+L16*60+M16*45+N16*95</f>
        <v>495.07142857142856</v>
      </c>
      <c r="P16" s="1">
        <f>'[1]0608-0612'!X11</f>
        <v>3</v>
      </c>
      <c r="Q16" s="1">
        <f>'[1]0608-0612'!Y11</f>
        <v>2.0142857142857142</v>
      </c>
      <c r="R16" s="1">
        <f>'[1]0608-0612'!Z11</f>
        <v>1.5330000000000001</v>
      </c>
      <c r="S16" s="2" t="s">
        <v>88</v>
      </c>
      <c r="T16" s="2" t="s">
        <v>89</v>
      </c>
      <c r="U16" s="2" t="s">
        <v>90</v>
      </c>
      <c r="V16" s="2" t="s">
        <v>91</v>
      </c>
      <c r="W16" s="2" t="s">
        <v>92</v>
      </c>
    </row>
    <row r="17" spans="1:23" ht="9.75" customHeight="1" x14ac:dyDescent="0.25">
      <c r="A17" s="164"/>
      <c r="B17" s="171"/>
      <c r="C17" s="172"/>
      <c r="D17" s="28" t="s">
        <v>334</v>
      </c>
      <c r="E17" s="28" t="s">
        <v>335</v>
      </c>
      <c r="F17" s="61"/>
      <c r="G17" s="28" t="s">
        <v>336</v>
      </c>
      <c r="H17" s="169"/>
      <c r="I17" s="157"/>
      <c r="J17" s="157"/>
      <c r="K17" s="157"/>
      <c r="L17" s="199"/>
      <c r="M17" s="179"/>
      <c r="N17" s="178"/>
      <c r="O17" s="162"/>
      <c r="S17" s="2" t="s">
        <v>96</v>
      </c>
      <c r="T17" s="2" t="s">
        <v>97</v>
      </c>
      <c r="U17" s="2" t="s">
        <v>98</v>
      </c>
      <c r="W17" s="2" t="s">
        <v>99</v>
      </c>
    </row>
    <row r="18" spans="1:23" s="18" customFormat="1" ht="25.15" customHeight="1" x14ac:dyDescent="0.25">
      <c r="A18" s="188">
        <f>A16+1</f>
        <v>43991</v>
      </c>
      <c r="B18" s="170" t="s">
        <v>100</v>
      </c>
      <c r="C18" s="170" t="s">
        <v>41</v>
      </c>
      <c r="D18" s="53" t="s">
        <v>337</v>
      </c>
      <c r="E18" s="25" t="s">
        <v>338</v>
      </c>
      <c r="F18" s="30" t="s">
        <v>44</v>
      </c>
      <c r="G18" s="25" t="s">
        <v>339</v>
      </c>
      <c r="H18" s="168" t="s">
        <v>104</v>
      </c>
      <c r="I18" s="156">
        <f t="shared" ref="I18:K18" si="5">P18</f>
        <v>3.1111111111111112</v>
      </c>
      <c r="J18" s="156">
        <f t="shared" si="5"/>
        <v>2</v>
      </c>
      <c r="K18" s="156">
        <v>1.8</v>
      </c>
      <c r="L18" s="158"/>
      <c r="M18" s="175">
        <v>2.2000000000000002</v>
      </c>
      <c r="N18" s="177">
        <v>1</v>
      </c>
      <c r="O18" s="160">
        <f>I18*70+J18*75+K18*25+L18*60+M18*45+N18*95</f>
        <v>606.77777777777783</v>
      </c>
      <c r="P18" s="15">
        <f>'[1]0608-0612'!X19</f>
        <v>3.1111111111111112</v>
      </c>
      <c r="Q18" s="15">
        <f>'[1]0608-0612'!Y19</f>
        <v>2</v>
      </c>
      <c r="R18" s="15">
        <f>'[1]0608-0612'!Z19</f>
        <v>2.411</v>
      </c>
      <c r="S18" s="18" t="s">
        <v>105</v>
      </c>
    </row>
    <row r="19" spans="1:23" s="18" customFormat="1" ht="9.75" customHeight="1" x14ac:dyDescent="0.25">
      <c r="A19" s="164"/>
      <c r="B19" s="171"/>
      <c r="C19" s="172"/>
      <c r="D19" s="54" t="s">
        <v>340</v>
      </c>
      <c r="E19" s="28" t="s">
        <v>341</v>
      </c>
      <c r="F19" s="31"/>
      <c r="G19" s="28" t="s">
        <v>342</v>
      </c>
      <c r="H19" s="169"/>
      <c r="I19" s="157"/>
      <c r="J19" s="157"/>
      <c r="K19" s="157"/>
      <c r="L19" s="172"/>
      <c r="M19" s="179"/>
      <c r="N19" s="178"/>
      <c r="O19" s="162"/>
      <c r="P19" s="15"/>
      <c r="Q19" s="15"/>
      <c r="R19" s="15"/>
    </row>
    <row r="20" spans="1:23" s="18" customFormat="1" ht="25.15" customHeight="1" x14ac:dyDescent="0.25">
      <c r="A20" s="188">
        <f>A18+1</f>
        <v>43992</v>
      </c>
      <c r="B20" s="170" t="s">
        <v>50</v>
      </c>
      <c r="C20" s="170" t="s">
        <v>51</v>
      </c>
      <c r="D20" s="25" t="s">
        <v>343</v>
      </c>
      <c r="E20" s="33" t="s">
        <v>344</v>
      </c>
      <c r="F20" s="34" t="s">
        <v>54</v>
      </c>
      <c r="G20" s="25" t="s">
        <v>345</v>
      </c>
      <c r="H20" s="197"/>
      <c r="I20" s="156">
        <f t="shared" ref="I20:K20" si="6">P20</f>
        <v>4.3165454545454542</v>
      </c>
      <c r="J20" s="156">
        <f t="shared" si="6"/>
        <v>2.0249999999999999</v>
      </c>
      <c r="K20" s="156">
        <v>1.1000000000000001</v>
      </c>
      <c r="L20" s="195"/>
      <c r="M20" s="175">
        <v>2.5</v>
      </c>
      <c r="N20" s="177"/>
      <c r="O20" s="160">
        <f>I20*70+J20*75+K20*25+L20*60+M20*45+N20*95</f>
        <v>594.03318181818179</v>
      </c>
      <c r="P20" s="15">
        <f>'[1]0608-0612'!X27</f>
        <v>4.3165454545454542</v>
      </c>
      <c r="Q20" s="15">
        <f>'[1]0608-0612'!Y27</f>
        <v>2.0249999999999999</v>
      </c>
      <c r="R20" s="15">
        <f>'[1]0608-0612'!Z27</f>
        <v>0.69799999999999995</v>
      </c>
      <c r="S20" s="18" t="s">
        <v>52</v>
      </c>
    </row>
    <row r="21" spans="1:23" s="18" customFormat="1" ht="9.75" customHeight="1" x14ac:dyDescent="0.25">
      <c r="A21" s="164"/>
      <c r="B21" s="171"/>
      <c r="C21" s="172"/>
      <c r="D21" s="55" t="s">
        <v>346</v>
      </c>
      <c r="E21" s="28" t="s">
        <v>347</v>
      </c>
      <c r="F21" s="36"/>
      <c r="G21" s="28" t="s">
        <v>348</v>
      </c>
      <c r="H21" s="198"/>
      <c r="I21" s="157"/>
      <c r="J21" s="157"/>
      <c r="K21" s="157"/>
      <c r="L21" s="196"/>
      <c r="M21" s="179"/>
      <c r="N21" s="178"/>
      <c r="O21" s="162"/>
      <c r="P21" s="15"/>
      <c r="Q21" s="15"/>
      <c r="R21" s="15"/>
      <c r="S21" s="18" t="s">
        <v>116</v>
      </c>
    </row>
    <row r="22" spans="1:23" s="18" customFormat="1" ht="25.15" customHeight="1" x14ac:dyDescent="0.25">
      <c r="A22" s="188">
        <f>A20+1</f>
        <v>43993</v>
      </c>
      <c r="B22" s="193" t="s">
        <v>240</v>
      </c>
      <c r="C22" s="170" t="s">
        <v>62</v>
      </c>
      <c r="D22" s="56" t="s">
        <v>349</v>
      </c>
      <c r="E22" s="25" t="s">
        <v>350</v>
      </c>
      <c r="F22" s="37" t="s">
        <v>351</v>
      </c>
      <c r="G22" s="25" t="s">
        <v>352</v>
      </c>
      <c r="H22" s="181" t="s">
        <v>202</v>
      </c>
      <c r="I22" s="156">
        <f t="shared" ref="I22:K22" si="7">P22</f>
        <v>3</v>
      </c>
      <c r="J22" s="156">
        <f t="shared" si="7"/>
        <v>2.1009523809523807</v>
      </c>
      <c r="K22" s="156">
        <f t="shared" si="7"/>
        <v>2.0569999999999999</v>
      </c>
      <c r="L22" s="160">
        <v>1</v>
      </c>
      <c r="M22" s="175">
        <v>2.2000000000000002</v>
      </c>
      <c r="N22" s="177"/>
      <c r="O22" s="160">
        <f>I22*70+J22*75+K22*25+L22*60+M22*45+N22*95</f>
        <v>577.99642857142862</v>
      </c>
      <c r="P22" s="15">
        <f>'[1]0608-0612'!X35</f>
        <v>3</v>
      </c>
      <c r="Q22" s="15">
        <f>'[1]0608-0612'!Y35</f>
        <v>2.1009523809523807</v>
      </c>
      <c r="R22" s="15">
        <f>'[1]0608-0612'!Z35</f>
        <v>2.0569999999999999</v>
      </c>
      <c r="T22" s="18" t="s">
        <v>353</v>
      </c>
    </row>
    <row r="23" spans="1:23" s="18" customFormat="1" ht="9.75" customHeight="1" x14ac:dyDescent="0.25">
      <c r="A23" s="164"/>
      <c r="B23" s="172"/>
      <c r="C23" s="172"/>
      <c r="D23" s="55" t="s">
        <v>354</v>
      </c>
      <c r="E23" s="28" t="s">
        <v>355</v>
      </c>
      <c r="F23" s="36"/>
      <c r="G23" s="28" t="s">
        <v>356</v>
      </c>
      <c r="H23" s="182"/>
      <c r="I23" s="157"/>
      <c r="J23" s="157"/>
      <c r="K23" s="157"/>
      <c r="L23" s="162"/>
      <c r="M23" s="179"/>
      <c r="N23" s="178"/>
      <c r="O23" s="162"/>
      <c r="P23" s="15"/>
      <c r="Q23" s="15"/>
      <c r="R23" s="15"/>
      <c r="T23" s="18" t="s">
        <v>357</v>
      </c>
    </row>
    <row r="24" spans="1:23" s="18" customFormat="1" ht="25.15" customHeight="1" x14ac:dyDescent="0.25">
      <c r="A24" s="188">
        <f>A22+1</f>
        <v>43994</v>
      </c>
      <c r="B24" s="165" t="s">
        <v>128</v>
      </c>
      <c r="C24" s="165" t="s">
        <v>129</v>
      </c>
      <c r="D24" s="91" t="s">
        <v>358</v>
      </c>
      <c r="E24" s="91" t="s">
        <v>359</v>
      </c>
      <c r="F24" s="134" t="s">
        <v>54</v>
      </c>
      <c r="G24" s="91" t="s">
        <v>132</v>
      </c>
      <c r="H24" s="173"/>
      <c r="I24" s="156">
        <f t="shared" ref="I24:K24" si="8">P24</f>
        <v>3.6209150326797386</v>
      </c>
      <c r="J24" s="156">
        <f t="shared" si="8"/>
        <v>2.1</v>
      </c>
      <c r="K24" s="156">
        <f t="shared" si="8"/>
        <v>1.04</v>
      </c>
      <c r="L24" s="158"/>
      <c r="M24" s="175">
        <v>3</v>
      </c>
      <c r="N24" s="177"/>
      <c r="O24" s="160">
        <f>I24*70+J24*75+K24*25+L24*60+M24*45+N24*95</f>
        <v>571.96405228758169</v>
      </c>
      <c r="P24" s="15">
        <f>'[1]0608-0612'!X45</f>
        <v>3.6209150326797386</v>
      </c>
      <c r="Q24" s="15">
        <f>'[1]0608-0612'!Y45</f>
        <v>2.1</v>
      </c>
      <c r="R24" s="15">
        <f>'[1]0608-0612'!Z45</f>
        <v>1.04</v>
      </c>
      <c r="T24" s="18" t="s">
        <v>360</v>
      </c>
    </row>
    <row r="25" spans="1:23" s="18" customFormat="1" ht="9.75" customHeight="1" x14ac:dyDescent="0.25">
      <c r="A25" s="164"/>
      <c r="B25" s="189"/>
      <c r="C25" s="190"/>
      <c r="D25" s="135" t="s">
        <v>361</v>
      </c>
      <c r="E25" s="93" t="s">
        <v>362</v>
      </c>
      <c r="F25" s="136"/>
      <c r="G25" s="93" t="s">
        <v>363</v>
      </c>
      <c r="H25" s="183"/>
      <c r="I25" s="157"/>
      <c r="J25" s="157"/>
      <c r="K25" s="157"/>
      <c r="L25" s="194"/>
      <c r="M25" s="179"/>
      <c r="N25" s="178"/>
      <c r="O25" s="162"/>
      <c r="P25" s="15"/>
      <c r="Q25" s="15"/>
      <c r="R25" s="15"/>
      <c r="T25" s="18" t="s">
        <v>364</v>
      </c>
    </row>
    <row r="26" spans="1:23" s="18" customFormat="1" ht="25.15" customHeight="1" x14ac:dyDescent="0.25">
      <c r="A26" s="163">
        <v>43997</v>
      </c>
      <c r="B26" s="170" t="s">
        <v>365</v>
      </c>
      <c r="C26" s="170" t="s">
        <v>32</v>
      </c>
      <c r="D26" s="25" t="s">
        <v>366</v>
      </c>
      <c r="E26" s="25" t="s">
        <v>367</v>
      </c>
      <c r="F26" s="57" t="s">
        <v>368</v>
      </c>
      <c r="G26" s="24" t="s">
        <v>369</v>
      </c>
      <c r="H26" s="181"/>
      <c r="I26" s="156">
        <f t="shared" ref="I26:K26" si="9">P26</f>
        <v>3.3333333333333335</v>
      </c>
      <c r="J26" s="156">
        <f t="shared" si="9"/>
        <v>2</v>
      </c>
      <c r="K26" s="156">
        <f t="shared" si="9"/>
        <v>1.4950000000000001</v>
      </c>
      <c r="L26" s="160"/>
      <c r="M26" s="175">
        <v>2.5</v>
      </c>
      <c r="N26" s="177"/>
      <c r="O26" s="160">
        <f>I26*70+J26*75+K26*25+L26*60+M26*45+N26*95</f>
        <v>533.20833333333337</v>
      </c>
      <c r="P26" s="15">
        <f>'[1]0615-0620'!X11</f>
        <v>3.3333333333333335</v>
      </c>
      <c r="Q26" s="15">
        <f>'[1]0615-0620'!Y11</f>
        <v>2</v>
      </c>
      <c r="R26" s="15">
        <f>'[1]0615-0620'!Z11</f>
        <v>1.4950000000000001</v>
      </c>
    </row>
    <row r="27" spans="1:23" s="18" customFormat="1" ht="10.5" customHeight="1" x14ac:dyDescent="0.25">
      <c r="A27" s="164"/>
      <c r="B27" s="171"/>
      <c r="C27" s="172"/>
      <c r="D27" s="28" t="s">
        <v>370</v>
      </c>
      <c r="E27" s="28" t="s">
        <v>371</v>
      </c>
      <c r="F27" s="58"/>
      <c r="G27" s="28" t="s">
        <v>372</v>
      </c>
      <c r="H27" s="178"/>
      <c r="I27" s="157"/>
      <c r="J27" s="157"/>
      <c r="K27" s="157"/>
      <c r="L27" s="162"/>
      <c r="M27" s="179"/>
      <c r="N27" s="178"/>
      <c r="O27" s="162"/>
      <c r="P27" s="15"/>
      <c r="Q27" s="15"/>
      <c r="R27" s="15"/>
    </row>
    <row r="28" spans="1:23" s="18" customFormat="1" ht="25.15" customHeight="1" x14ac:dyDescent="0.25">
      <c r="A28" s="188">
        <f>A26+1</f>
        <v>43998</v>
      </c>
      <c r="B28" s="170" t="s">
        <v>40</v>
      </c>
      <c r="C28" s="170" t="s">
        <v>41</v>
      </c>
      <c r="D28" s="59" t="s">
        <v>373</v>
      </c>
      <c r="E28" s="59" t="s">
        <v>374</v>
      </c>
      <c r="F28" s="34" t="s">
        <v>235</v>
      </c>
      <c r="G28" s="25" t="s">
        <v>375</v>
      </c>
      <c r="H28" s="168" t="s">
        <v>46</v>
      </c>
      <c r="I28" s="156">
        <f t="shared" ref="I28:K28" si="10">P28</f>
        <v>3</v>
      </c>
      <c r="J28" s="156">
        <v>2</v>
      </c>
      <c r="K28" s="156">
        <v>2.4</v>
      </c>
      <c r="L28" s="158"/>
      <c r="M28" s="175">
        <v>2.2000000000000002</v>
      </c>
      <c r="N28" s="177">
        <v>1</v>
      </c>
      <c r="O28" s="160">
        <f>I28*70+J28*75+K28*25+L28*60+M28*45+N28*95</f>
        <v>614</v>
      </c>
      <c r="P28" s="15">
        <f>'[1]0615-0620'!X19</f>
        <v>3</v>
      </c>
      <c r="Q28" s="15">
        <f>'[1]0615-0620'!Y19</f>
        <v>5.333333333333333</v>
      </c>
      <c r="R28" s="15">
        <f>'[1]0615-0620'!Z19</f>
        <v>0.79500000000000004</v>
      </c>
    </row>
    <row r="29" spans="1:23" s="18" customFormat="1" ht="9.75" customHeight="1" x14ac:dyDescent="0.25">
      <c r="A29" s="164"/>
      <c r="B29" s="171"/>
      <c r="C29" s="172"/>
      <c r="D29" s="27" t="s">
        <v>376</v>
      </c>
      <c r="E29" s="60" t="s">
        <v>377</v>
      </c>
      <c r="F29" s="61"/>
      <c r="G29" s="28" t="s">
        <v>378</v>
      </c>
      <c r="H29" s="169"/>
      <c r="I29" s="157"/>
      <c r="J29" s="157"/>
      <c r="K29" s="157"/>
      <c r="L29" s="172"/>
      <c r="M29" s="179"/>
      <c r="N29" s="178"/>
      <c r="O29" s="162"/>
      <c r="P29" s="15"/>
      <c r="Q29" s="15"/>
      <c r="R29" s="15"/>
    </row>
    <row r="30" spans="1:23" s="65" customFormat="1" ht="24" customHeight="1" x14ac:dyDescent="0.25">
      <c r="A30" s="188">
        <f>A28+1</f>
        <v>43999</v>
      </c>
      <c r="B30" s="170" t="s">
        <v>50</v>
      </c>
      <c r="C30" s="170" t="s">
        <v>51</v>
      </c>
      <c r="D30" s="25" t="s">
        <v>379</v>
      </c>
      <c r="E30" s="25" t="s">
        <v>380</v>
      </c>
      <c r="F30" s="63" t="s">
        <v>235</v>
      </c>
      <c r="G30" s="33" t="s">
        <v>381</v>
      </c>
      <c r="H30" s="191"/>
      <c r="I30" s="156">
        <f t="shared" ref="I30:K30" si="11">P30</f>
        <v>3.0666666666666669</v>
      </c>
      <c r="J30" s="156">
        <f t="shared" si="11"/>
        <v>1.9909090909090907</v>
      </c>
      <c r="K30" s="156">
        <f t="shared" si="11"/>
        <v>1.0900000000000001</v>
      </c>
      <c r="L30" s="158"/>
      <c r="M30" s="175">
        <v>2.2000000000000002</v>
      </c>
      <c r="N30" s="158"/>
      <c r="O30" s="160">
        <f>I30*70+J30*75+K30*25+L30*60+M30*45+N30*95</f>
        <v>490.2348484848485</v>
      </c>
      <c r="P30" s="64">
        <f>'[1]0615-0620'!X27</f>
        <v>3.0666666666666669</v>
      </c>
      <c r="Q30" s="64">
        <f>'[1]0615-0620'!Y27</f>
        <v>1.9909090909090907</v>
      </c>
      <c r="R30" s="64">
        <f>'[1]0615-0620'!Z27</f>
        <v>1.0900000000000001</v>
      </c>
    </row>
    <row r="31" spans="1:23" s="65" customFormat="1" ht="9.75" customHeight="1" x14ac:dyDescent="0.25">
      <c r="A31" s="164"/>
      <c r="B31" s="171"/>
      <c r="C31" s="172"/>
      <c r="D31" s="28" t="s">
        <v>382</v>
      </c>
      <c r="E31" s="28" t="s">
        <v>383</v>
      </c>
      <c r="F31" s="66"/>
      <c r="G31" s="67" t="s">
        <v>384</v>
      </c>
      <c r="H31" s="192"/>
      <c r="I31" s="157"/>
      <c r="J31" s="157"/>
      <c r="K31" s="157"/>
      <c r="L31" s="194"/>
      <c r="M31" s="179"/>
      <c r="N31" s="180"/>
      <c r="O31" s="162"/>
      <c r="P31" s="64"/>
      <c r="Q31" s="64"/>
      <c r="R31" s="64"/>
    </row>
    <row r="32" spans="1:23" s="65" customFormat="1" ht="24" customHeight="1" x14ac:dyDescent="0.25">
      <c r="A32" s="188">
        <f>A30+1</f>
        <v>44000</v>
      </c>
      <c r="B32" s="193" t="s">
        <v>385</v>
      </c>
      <c r="C32" s="170" t="s">
        <v>62</v>
      </c>
      <c r="D32" s="132" t="s">
        <v>386</v>
      </c>
      <c r="E32" s="25" t="s">
        <v>387</v>
      </c>
      <c r="F32" s="137" t="s">
        <v>388</v>
      </c>
      <c r="G32" s="33" t="s">
        <v>389</v>
      </c>
      <c r="H32" s="181" t="s">
        <v>390</v>
      </c>
      <c r="I32" s="156">
        <f t="shared" ref="I32:K32" si="12">P32</f>
        <v>3.3333333333333335</v>
      </c>
      <c r="J32" s="156">
        <f t="shared" si="12"/>
        <v>1.8542857142857141</v>
      </c>
      <c r="K32" s="156">
        <f t="shared" si="12"/>
        <v>1.655</v>
      </c>
      <c r="L32" s="177">
        <v>1</v>
      </c>
      <c r="M32" s="175">
        <v>2.2000000000000002</v>
      </c>
      <c r="N32" s="71"/>
      <c r="O32" s="160">
        <f>I32*70+J32*75+K32*25+L32*60+M32*45+N32*95</f>
        <v>572.77976190476193</v>
      </c>
      <c r="P32" s="64">
        <f>'[1]0615-0620'!X35</f>
        <v>3.3333333333333335</v>
      </c>
      <c r="Q32" s="64">
        <f>'[1]0615-0620'!Y35</f>
        <v>1.8542857142857141</v>
      </c>
      <c r="R32" s="64">
        <f>'[1]0615-0620'!Z35</f>
        <v>1.655</v>
      </c>
    </row>
    <row r="33" spans="1:18" s="65" customFormat="1" ht="11.25" customHeight="1" x14ac:dyDescent="0.25">
      <c r="A33" s="164"/>
      <c r="B33" s="172"/>
      <c r="C33" s="172"/>
      <c r="D33" s="133" t="s">
        <v>391</v>
      </c>
      <c r="E33" s="28" t="s">
        <v>392</v>
      </c>
      <c r="F33" s="138"/>
      <c r="G33" s="42" t="s">
        <v>393</v>
      </c>
      <c r="H33" s="182"/>
      <c r="I33" s="157"/>
      <c r="J33" s="157"/>
      <c r="K33" s="157"/>
      <c r="L33" s="178"/>
      <c r="M33" s="179"/>
      <c r="N33" s="71"/>
      <c r="O33" s="162"/>
      <c r="P33" s="64"/>
      <c r="Q33" s="64"/>
      <c r="R33" s="64"/>
    </row>
    <row r="34" spans="1:18" s="18" customFormat="1" ht="24" customHeight="1" x14ac:dyDescent="0.25">
      <c r="A34" s="188">
        <f>A32+1</f>
        <v>44001</v>
      </c>
      <c r="B34" s="165" t="s">
        <v>394</v>
      </c>
      <c r="C34" s="165" t="s">
        <v>395</v>
      </c>
      <c r="D34" s="139" t="s">
        <v>396</v>
      </c>
      <c r="E34" s="91" t="s">
        <v>397</v>
      </c>
      <c r="F34" s="134" t="s">
        <v>398</v>
      </c>
      <c r="G34" s="91" t="s">
        <v>399</v>
      </c>
      <c r="H34" s="191"/>
      <c r="I34" s="156">
        <f t="shared" ref="I34:K34" si="13">P34</f>
        <v>4.6411764705882348</v>
      </c>
      <c r="J34" s="156">
        <f t="shared" si="13"/>
        <v>2.1397499999999998</v>
      </c>
      <c r="K34" s="156">
        <f t="shared" si="13"/>
        <v>0.95</v>
      </c>
      <c r="L34" s="177"/>
      <c r="M34" s="175">
        <v>2.2000000000000002</v>
      </c>
      <c r="N34" s="177"/>
      <c r="O34" s="160">
        <f>I34*70+J34*75+K34*25+L34*60+M34*45+N34*95</f>
        <v>608.11360294117651</v>
      </c>
      <c r="P34" s="15">
        <f>'[1]0615-0620'!X45</f>
        <v>4.6411764705882348</v>
      </c>
      <c r="Q34" s="15">
        <f>'[1]0615-0620'!Y45</f>
        <v>2.1397499999999998</v>
      </c>
      <c r="R34" s="15">
        <f>'[1]0615-0620'!Z45</f>
        <v>0.95</v>
      </c>
    </row>
    <row r="35" spans="1:18" s="18" customFormat="1" ht="9.75" customHeight="1" x14ac:dyDescent="0.25">
      <c r="A35" s="164"/>
      <c r="B35" s="189"/>
      <c r="C35" s="190"/>
      <c r="D35" s="135" t="s">
        <v>400</v>
      </c>
      <c r="E35" s="94" t="s">
        <v>401</v>
      </c>
      <c r="F35" s="136"/>
      <c r="G35" s="94" t="s">
        <v>402</v>
      </c>
      <c r="H35" s="192"/>
      <c r="I35" s="157"/>
      <c r="J35" s="157"/>
      <c r="K35" s="157"/>
      <c r="L35" s="178"/>
      <c r="M35" s="179"/>
      <c r="N35" s="178"/>
      <c r="O35" s="162"/>
      <c r="P35" s="15"/>
      <c r="Q35" s="15"/>
      <c r="R35" s="15"/>
    </row>
    <row r="36" spans="1:18" s="18" customFormat="1" ht="25.15" customHeight="1" x14ac:dyDescent="0.25">
      <c r="A36" s="163">
        <v>44002</v>
      </c>
      <c r="B36" s="170" t="s">
        <v>403</v>
      </c>
      <c r="C36" s="170" t="s">
        <v>404</v>
      </c>
      <c r="D36" s="132" t="s">
        <v>405</v>
      </c>
      <c r="E36" s="25" t="s">
        <v>406</v>
      </c>
      <c r="F36" s="140" t="s">
        <v>407</v>
      </c>
      <c r="G36" s="25" t="s">
        <v>408</v>
      </c>
      <c r="H36" s="181"/>
      <c r="I36" s="156">
        <f t="shared" ref="I36:K36" si="14">P36</f>
        <v>3</v>
      </c>
      <c r="J36" s="156">
        <f t="shared" si="14"/>
        <v>1.9875</v>
      </c>
      <c r="K36" s="156">
        <f t="shared" si="14"/>
        <v>1.4750000000000001</v>
      </c>
      <c r="L36" s="160"/>
      <c r="M36" s="175">
        <v>3</v>
      </c>
      <c r="N36" s="185"/>
      <c r="O36" s="160">
        <f>I36*70+J36*75+K36*25+L36*60+M36*45+N36*95</f>
        <v>530.9375</v>
      </c>
      <c r="P36" s="15">
        <f>'[1]0615-0620'!X55</f>
        <v>3</v>
      </c>
      <c r="Q36" s="15">
        <f>'[1]0615-0620'!Y55</f>
        <v>1.9875</v>
      </c>
      <c r="R36" s="15">
        <f>'[1]0615-0620'!Z55</f>
        <v>1.4750000000000001</v>
      </c>
    </row>
    <row r="37" spans="1:18" s="18" customFormat="1" ht="9.75" customHeight="1" thickBot="1" x14ac:dyDescent="0.3">
      <c r="A37" s="171"/>
      <c r="B37" s="186"/>
      <c r="C37" s="187"/>
      <c r="D37" s="133" t="s">
        <v>409</v>
      </c>
      <c r="E37" s="42" t="s">
        <v>410</v>
      </c>
      <c r="F37" s="138"/>
      <c r="G37" s="28" t="s">
        <v>411</v>
      </c>
      <c r="H37" s="178"/>
      <c r="I37" s="157"/>
      <c r="J37" s="157"/>
      <c r="K37" s="157"/>
      <c r="L37" s="162"/>
      <c r="M37" s="179"/>
      <c r="N37" s="178"/>
      <c r="O37" s="162"/>
      <c r="P37" s="15"/>
      <c r="Q37" s="79"/>
      <c r="R37" s="15"/>
    </row>
    <row r="38" spans="1:18" s="65" customFormat="1" ht="24" hidden="1" customHeight="1" x14ac:dyDescent="0.25">
      <c r="A38" s="163"/>
      <c r="B38" s="141" t="s">
        <v>412</v>
      </c>
      <c r="C38" s="170" t="s">
        <v>413</v>
      </c>
      <c r="D38" s="132"/>
      <c r="E38" s="132"/>
      <c r="F38" s="142" t="s">
        <v>414</v>
      </c>
      <c r="G38" s="59"/>
      <c r="H38" s="173"/>
      <c r="I38" s="156">
        <f t="shared" ref="I38:K38" si="15">P38</f>
        <v>0</v>
      </c>
      <c r="J38" s="156">
        <f t="shared" si="15"/>
        <v>0</v>
      </c>
      <c r="K38" s="156">
        <f t="shared" si="15"/>
        <v>0</v>
      </c>
      <c r="L38" s="158"/>
      <c r="M38" s="175">
        <v>3</v>
      </c>
      <c r="N38" s="158"/>
      <c r="O38" s="160">
        <f>I38*70+J38*75+K38*25+L38*60+M38*45+N38*95</f>
        <v>135</v>
      </c>
      <c r="P38" s="64"/>
      <c r="Q38" s="64"/>
      <c r="R38" s="64"/>
    </row>
    <row r="39" spans="1:18" s="65" customFormat="1" ht="9.75" hidden="1" customHeight="1" thickBot="1" x14ac:dyDescent="0.3">
      <c r="A39" s="164"/>
      <c r="B39" s="83"/>
      <c r="C39" s="184"/>
      <c r="D39" s="133"/>
      <c r="E39" s="133"/>
      <c r="F39" s="143"/>
      <c r="G39" s="28"/>
      <c r="H39" s="183"/>
      <c r="I39" s="157"/>
      <c r="J39" s="157"/>
      <c r="K39" s="157"/>
      <c r="L39" s="180"/>
      <c r="M39" s="179"/>
      <c r="N39" s="180"/>
      <c r="O39" s="162"/>
      <c r="P39" s="64"/>
      <c r="Q39" s="64"/>
      <c r="R39" s="64"/>
    </row>
    <row r="40" spans="1:18" s="65" customFormat="1" ht="24" customHeight="1" x14ac:dyDescent="0.25">
      <c r="A40" s="163">
        <v>44004</v>
      </c>
      <c r="B40" s="170" t="s">
        <v>415</v>
      </c>
      <c r="C40" s="170" t="s">
        <v>32</v>
      </c>
      <c r="D40" s="144" t="s">
        <v>416</v>
      </c>
      <c r="E40" s="25" t="s">
        <v>417</v>
      </c>
      <c r="F40" s="30" t="s">
        <v>418</v>
      </c>
      <c r="G40" s="25" t="s">
        <v>419</v>
      </c>
      <c r="H40" s="173"/>
      <c r="I40" s="156">
        <f t="shared" ref="I40:K40" si="16">P40</f>
        <v>4.8716577540106956</v>
      </c>
      <c r="J40" s="156">
        <f t="shared" si="16"/>
        <v>2</v>
      </c>
      <c r="K40" s="156">
        <f t="shared" si="16"/>
        <v>1.08</v>
      </c>
      <c r="L40" s="158"/>
      <c r="M40" s="175">
        <v>2.2000000000000002</v>
      </c>
      <c r="N40" s="158"/>
      <c r="O40" s="160">
        <f>I40*70+J40*75+K40*25+L40*60+M40*45+N40*95</f>
        <v>617.01604278074865</v>
      </c>
      <c r="P40" s="85">
        <f>'[1]0622-0624'!X11</f>
        <v>4.8716577540106956</v>
      </c>
      <c r="Q40" s="85">
        <f>'[1]0622-0624'!Y11</f>
        <v>2</v>
      </c>
      <c r="R40" s="85">
        <f>'[1]0622-0624'!Z11</f>
        <v>1.08</v>
      </c>
    </row>
    <row r="41" spans="1:18" s="65" customFormat="1" ht="14.25" customHeight="1" x14ac:dyDescent="0.25">
      <c r="A41" s="164"/>
      <c r="B41" s="171"/>
      <c r="C41" s="172"/>
      <c r="D41" s="145" t="s">
        <v>420</v>
      </c>
      <c r="E41" s="28" t="s">
        <v>421</v>
      </c>
      <c r="F41" s="58"/>
      <c r="G41" s="146" t="s">
        <v>422</v>
      </c>
      <c r="H41" s="183"/>
      <c r="I41" s="157"/>
      <c r="J41" s="157"/>
      <c r="K41" s="157"/>
      <c r="L41" s="180"/>
      <c r="M41" s="179"/>
      <c r="N41" s="180"/>
      <c r="O41" s="162"/>
      <c r="P41" s="85"/>
      <c r="Q41" s="86"/>
      <c r="R41" s="64"/>
    </row>
    <row r="42" spans="1:18" s="65" customFormat="1" ht="24" customHeight="1" x14ac:dyDescent="0.25">
      <c r="A42" s="163">
        <f>A40+1</f>
        <v>44005</v>
      </c>
      <c r="B42" s="170" t="s">
        <v>412</v>
      </c>
      <c r="C42" s="170" t="s">
        <v>41</v>
      </c>
      <c r="D42" s="56" t="s">
        <v>423</v>
      </c>
      <c r="E42" s="25" t="s">
        <v>424</v>
      </c>
      <c r="F42" s="57" t="s">
        <v>194</v>
      </c>
      <c r="G42" s="25" t="s">
        <v>195</v>
      </c>
      <c r="H42" s="168"/>
      <c r="I42" s="156">
        <f t="shared" ref="I42:K42" si="17">P42</f>
        <v>3.3529411764705883</v>
      </c>
      <c r="J42" s="156">
        <f t="shared" si="17"/>
        <v>2.2400000000000002</v>
      </c>
      <c r="K42" s="156">
        <f t="shared" si="17"/>
        <v>1.663</v>
      </c>
      <c r="L42" s="158"/>
      <c r="M42" s="175">
        <v>2.2000000000000002</v>
      </c>
      <c r="N42" s="160"/>
      <c r="O42" s="160">
        <f>I42*70+J42*75+K42*25+L42*60+M42*45+N42*95</f>
        <v>543.28088235294126</v>
      </c>
      <c r="P42" s="85">
        <f>'[1]0622-0624'!X19</f>
        <v>3.3529411764705883</v>
      </c>
      <c r="Q42" s="85">
        <f>'[1]0622-0624'!Y19</f>
        <v>2.2400000000000002</v>
      </c>
      <c r="R42" s="64">
        <f>'[1]0622-0624'!Z19</f>
        <v>1.663</v>
      </c>
    </row>
    <row r="43" spans="1:18" s="65" customFormat="1" ht="9.75" customHeight="1" x14ac:dyDescent="0.25">
      <c r="A43" s="164"/>
      <c r="B43" s="171"/>
      <c r="C43" s="172"/>
      <c r="D43" s="55" t="s">
        <v>425</v>
      </c>
      <c r="E43" s="28" t="s">
        <v>426</v>
      </c>
      <c r="F43" s="87"/>
      <c r="G43" s="28" t="s">
        <v>427</v>
      </c>
      <c r="H43" s="169"/>
      <c r="I43" s="157"/>
      <c r="J43" s="157"/>
      <c r="K43" s="157"/>
      <c r="L43" s="180"/>
      <c r="M43" s="179"/>
      <c r="N43" s="162"/>
      <c r="O43" s="162"/>
      <c r="P43" s="88"/>
      <c r="Q43" s="85"/>
      <c r="R43" s="64"/>
    </row>
    <row r="44" spans="1:18" s="65" customFormat="1" ht="24" customHeight="1" x14ac:dyDescent="0.25">
      <c r="A44" s="163">
        <f>A42+1</f>
        <v>44006</v>
      </c>
      <c r="B44" s="170" t="s">
        <v>428</v>
      </c>
      <c r="C44" s="170" t="s">
        <v>51</v>
      </c>
      <c r="D44" s="25" t="s">
        <v>429</v>
      </c>
      <c r="E44" s="89" t="s">
        <v>200</v>
      </c>
      <c r="F44" s="90" t="s">
        <v>407</v>
      </c>
      <c r="G44" s="25" t="s">
        <v>430</v>
      </c>
      <c r="H44" s="181" t="s">
        <v>390</v>
      </c>
      <c r="I44" s="156">
        <f t="shared" ref="I44:K44" si="18">P44</f>
        <v>3.65</v>
      </c>
      <c r="J44" s="156">
        <f t="shared" si="18"/>
        <v>1.9</v>
      </c>
      <c r="K44" s="156">
        <f t="shared" si="18"/>
        <v>1.01</v>
      </c>
      <c r="L44" s="158">
        <v>1</v>
      </c>
      <c r="M44" s="175">
        <v>2.5</v>
      </c>
      <c r="N44" s="158"/>
      <c r="O44" s="160">
        <f>I44*70+J44*75+K44*25+L44*60+M44*45+N44*95</f>
        <v>595.75</v>
      </c>
      <c r="P44" s="64">
        <f>'[1]0622-0624'!X28</f>
        <v>3.65</v>
      </c>
      <c r="Q44" s="64">
        <f>'[1]0622-0624'!Y28</f>
        <v>1.9</v>
      </c>
      <c r="R44" s="64">
        <f>'[1]0622-0624'!Z28</f>
        <v>1.01</v>
      </c>
    </row>
    <row r="45" spans="1:18" s="65" customFormat="1" ht="10.5" customHeight="1" x14ac:dyDescent="0.25">
      <c r="A45" s="164"/>
      <c r="B45" s="171"/>
      <c r="C45" s="172"/>
      <c r="D45" s="28" t="s">
        <v>431</v>
      </c>
      <c r="E45" s="67" t="s">
        <v>432</v>
      </c>
      <c r="F45" s="66"/>
      <c r="G45" s="28" t="s">
        <v>433</v>
      </c>
      <c r="H45" s="182"/>
      <c r="I45" s="157"/>
      <c r="J45" s="157"/>
      <c r="K45" s="157"/>
      <c r="L45" s="180"/>
      <c r="M45" s="179"/>
      <c r="N45" s="180"/>
      <c r="O45" s="162"/>
      <c r="P45" s="64"/>
      <c r="Q45" s="64"/>
      <c r="R45" s="64"/>
    </row>
    <row r="46" spans="1:18" s="65" customFormat="1" ht="24" hidden="1" customHeight="1" x14ac:dyDescent="0.25">
      <c r="A46" s="163">
        <f>A44+1</f>
        <v>44007</v>
      </c>
      <c r="B46" s="170" t="s">
        <v>385</v>
      </c>
      <c r="C46" s="170" t="s">
        <v>62</v>
      </c>
      <c r="D46" s="25" t="s">
        <v>434</v>
      </c>
      <c r="E46" s="25" t="s">
        <v>208</v>
      </c>
      <c r="F46" s="57" t="s">
        <v>194</v>
      </c>
      <c r="G46" s="25" t="s">
        <v>435</v>
      </c>
      <c r="H46" s="181" t="s">
        <v>390</v>
      </c>
      <c r="I46" s="156">
        <f t="shared" ref="I46:K46" si="19">P46</f>
        <v>3.9453333333333331</v>
      </c>
      <c r="J46" s="156">
        <f t="shared" si="19"/>
        <v>1.6847619047619049</v>
      </c>
      <c r="K46" s="156">
        <f t="shared" si="19"/>
        <v>1.252</v>
      </c>
      <c r="L46" s="177">
        <v>1</v>
      </c>
      <c r="M46" s="175">
        <v>2</v>
      </c>
      <c r="N46" s="158"/>
      <c r="O46" s="160">
        <f>I46*70+J46*75+K46*25+L46*60+M46*45+N46*95</f>
        <v>583.83047619047625</v>
      </c>
      <c r="P46" s="64">
        <f>'[1]0622-0624'!X37</f>
        <v>3.9453333333333331</v>
      </c>
      <c r="Q46" s="64">
        <f>'[1]0622-0624'!Y37</f>
        <v>1.6847619047619049</v>
      </c>
      <c r="R46" s="64">
        <f>'[1]0622-0624'!Z37</f>
        <v>1.252</v>
      </c>
    </row>
    <row r="47" spans="1:18" s="65" customFormat="1" ht="12.75" hidden="1" customHeight="1" x14ac:dyDescent="0.25">
      <c r="A47" s="164"/>
      <c r="B47" s="171"/>
      <c r="C47" s="172"/>
      <c r="D47" s="28" t="s">
        <v>436</v>
      </c>
      <c r="E47" s="28" t="s">
        <v>437</v>
      </c>
      <c r="F47" s="87"/>
      <c r="G47" s="28" t="s">
        <v>438</v>
      </c>
      <c r="H47" s="182"/>
      <c r="I47" s="157"/>
      <c r="J47" s="157"/>
      <c r="K47" s="157"/>
      <c r="L47" s="178"/>
      <c r="M47" s="179"/>
      <c r="N47" s="180"/>
      <c r="O47" s="162"/>
      <c r="P47" s="64"/>
      <c r="Q47" s="64"/>
      <c r="R47" s="64"/>
    </row>
    <row r="48" spans="1:18" s="65" customFormat="1" ht="24" hidden="1" customHeight="1" x14ac:dyDescent="0.25">
      <c r="A48" s="163">
        <f>A46+1</f>
        <v>44008</v>
      </c>
      <c r="B48" s="165" t="s">
        <v>439</v>
      </c>
      <c r="C48" s="165" t="s">
        <v>440</v>
      </c>
      <c r="D48" s="139" t="s">
        <v>441</v>
      </c>
      <c r="E48" s="91" t="s">
        <v>442</v>
      </c>
      <c r="F48" s="134" t="s">
        <v>407</v>
      </c>
      <c r="G48" s="91" t="s">
        <v>402</v>
      </c>
      <c r="H48" s="173"/>
      <c r="I48" s="156">
        <f t="shared" ref="I48:K48" si="20">P48</f>
        <v>3.12</v>
      </c>
      <c r="J48" s="156">
        <f t="shared" si="20"/>
        <v>1.948</v>
      </c>
      <c r="K48" s="156">
        <f t="shared" si="20"/>
        <v>0.96299999999999997</v>
      </c>
      <c r="L48" s="158"/>
      <c r="M48" s="175">
        <v>3</v>
      </c>
      <c r="N48" s="158"/>
      <c r="O48" s="160">
        <f>I48*70+J48*75+K48*25+L48*60+M48*45+N48*95</f>
        <v>523.57500000000005</v>
      </c>
      <c r="P48" s="64">
        <f>'[1]0622-0624'!X47</f>
        <v>3.12</v>
      </c>
      <c r="Q48" s="64">
        <f>'[1]0622-0624'!Y47</f>
        <v>1.948</v>
      </c>
      <c r="R48" s="64">
        <f>'[1]0622-0624'!Z47</f>
        <v>0.96299999999999997</v>
      </c>
    </row>
    <row r="49" spans="1:214" s="97" customFormat="1" ht="12.75" hidden="1" customHeight="1" thickBot="1" x14ac:dyDescent="0.3">
      <c r="A49" s="164"/>
      <c r="B49" s="166"/>
      <c r="C49" s="167"/>
      <c r="D49" s="135" t="s">
        <v>443</v>
      </c>
      <c r="E49" s="94" t="s">
        <v>444</v>
      </c>
      <c r="F49" s="136"/>
      <c r="G49" s="96" t="s">
        <v>445</v>
      </c>
      <c r="H49" s="174"/>
      <c r="I49" s="157"/>
      <c r="J49" s="157"/>
      <c r="K49" s="157"/>
      <c r="L49" s="159"/>
      <c r="M49" s="176"/>
      <c r="N49" s="159"/>
      <c r="O49" s="162"/>
      <c r="P49" s="85"/>
      <c r="Q49" s="85"/>
      <c r="R49" s="85"/>
    </row>
    <row r="50" spans="1:214" s="97" customFormat="1" ht="24" customHeight="1" x14ac:dyDescent="0.25">
      <c r="A50" s="163">
        <v>44011</v>
      </c>
      <c r="B50" s="170" t="s">
        <v>298</v>
      </c>
      <c r="C50" s="170" t="s">
        <v>32</v>
      </c>
      <c r="D50" s="25" t="s">
        <v>446</v>
      </c>
      <c r="E50" s="25" t="s">
        <v>447</v>
      </c>
      <c r="F50" s="147" t="s">
        <v>194</v>
      </c>
      <c r="G50" s="25" t="s">
        <v>448</v>
      </c>
      <c r="H50" s="181"/>
      <c r="I50" s="156">
        <f t="shared" ref="I50:K50" si="21">P50</f>
        <v>4.0342222222222226</v>
      </c>
      <c r="J50" s="156">
        <f t="shared" si="21"/>
        <v>1.9721428571428572</v>
      </c>
      <c r="K50" s="156">
        <v>2</v>
      </c>
      <c r="L50" s="158"/>
      <c r="M50" s="158">
        <v>2.2000000000000002</v>
      </c>
      <c r="N50" s="158"/>
      <c r="O50" s="160">
        <f>I50*70+J50*75+K50*25+L50*60+M50*45+N50*95</f>
        <v>579.30626984126991</v>
      </c>
      <c r="P50" s="85">
        <v>4.0342222222222226</v>
      </c>
      <c r="Q50" s="85">
        <v>1.9721428571428572</v>
      </c>
      <c r="R50" s="85">
        <v>1.52</v>
      </c>
    </row>
    <row r="51" spans="1:214" s="97" customFormat="1" ht="12.75" customHeight="1" thickBot="1" x14ac:dyDescent="0.3">
      <c r="A51" s="164"/>
      <c r="B51" s="171"/>
      <c r="C51" s="172"/>
      <c r="D51" s="28" t="s">
        <v>449</v>
      </c>
      <c r="E51" s="28" t="s">
        <v>450</v>
      </c>
      <c r="F51" s="148"/>
      <c r="G51" s="98" t="s">
        <v>451</v>
      </c>
      <c r="H51" s="182"/>
      <c r="I51" s="157"/>
      <c r="J51" s="157"/>
      <c r="K51" s="157"/>
      <c r="L51" s="159"/>
      <c r="M51" s="159"/>
      <c r="N51" s="159"/>
      <c r="O51" s="162"/>
      <c r="P51" s="85"/>
      <c r="Q51" s="85"/>
      <c r="R51" s="85"/>
      <c r="S51" s="97" t="s">
        <v>225</v>
      </c>
    </row>
    <row r="52" spans="1:214" s="97" customFormat="1" ht="24" customHeight="1" x14ac:dyDescent="0.25">
      <c r="A52" s="163">
        <f>A50+1</f>
        <v>44012</v>
      </c>
      <c r="B52" s="170" t="s">
        <v>306</v>
      </c>
      <c r="C52" s="170" t="s">
        <v>41</v>
      </c>
      <c r="D52" s="25" t="s">
        <v>452</v>
      </c>
      <c r="E52" s="25" t="s">
        <v>453</v>
      </c>
      <c r="F52" s="30" t="s">
        <v>44</v>
      </c>
      <c r="G52" s="33" t="s">
        <v>454</v>
      </c>
      <c r="H52" s="168"/>
      <c r="I52" s="156">
        <f t="shared" ref="I52:K52" si="22">P52</f>
        <v>3.9117647058823501</v>
      </c>
      <c r="J52" s="156">
        <f t="shared" si="22"/>
        <v>2.061742424242424</v>
      </c>
      <c r="K52" s="156">
        <v>1.8</v>
      </c>
      <c r="L52" s="158"/>
      <c r="M52" s="158">
        <v>2.2000000000000002</v>
      </c>
      <c r="N52" s="160"/>
      <c r="O52" s="160">
        <f>I52*70+J52*75+K52*25+L52*60+M52*45+N52*95</f>
        <v>572.4542112299464</v>
      </c>
      <c r="P52" s="85">
        <v>3.9117647058823501</v>
      </c>
      <c r="Q52" s="85">
        <v>2.061742424242424</v>
      </c>
      <c r="R52" s="85">
        <v>1.365</v>
      </c>
      <c r="S52" s="97" t="s">
        <v>229</v>
      </c>
    </row>
    <row r="53" spans="1:214" s="97" customFormat="1" ht="13.15" customHeight="1" thickBot="1" x14ac:dyDescent="0.3">
      <c r="A53" s="164"/>
      <c r="B53" s="171"/>
      <c r="C53" s="172"/>
      <c r="D53" s="28" t="s">
        <v>455</v>
      </c>
      <c r="E53" s="28" t="s">
        <v>456</v>
      </c>
      <c r="F53" s="31"/>
      <c r="G53" s="67" t="s">
        <v>457</v>
      </c>
      <c r="H53" s="169"/>
      <c r="I53" s="157"/>
      <c r="J53" s="157"/>
      <c r="K53" s="157"/>
      <c r="L53" s="159"/>
      <c r="M53" s="159"/>
      <c r="N53" s="161"/>
      <c r="O53" s="162"/>
      <c r="P53" s="85"/>
      <c r="Q53" s="85"/>
      <c r="R53" s="85"/>
    </row>
    <row r="54" spans="1:214" s="97" customFormat="1" ht="29.45" hidden="1" customHeight="1" x14ac:dyDescent="0.25">
      <c r="A54" s="163">
        <f>A52+1</f>
        <v>44013</v>
      </c>
      <c r="B54" s="170" t="s">
        <v>314</v>
      </c>
      <c r="C54" s="170" t="s">
        <v>51</v>
      </c>
      <c r="D54" s="99" t="s">
        <v>458</v>
      </c>
      <c r="E54" s="100" t="s">
        <v>459</v>
      </c>
      <c r="F54" s="101" t="s">
        <v>460</v>
      </c>
      <c r="G54" s="99" t="s">
        <v>236</v>
      </c>
      <c r="H54" s="173"/>
      <c r="I54" s="156">
        <f t="shared" ref="I54:K54" si="23">P54</f>
        <v>3.9555555555555557</v>
      </c>
      <c r="J54" s="156">
        <f t="shared" si="23"/>
        <v>2.1857142857142859</v>
      </c>
      <c r="K54" s="156">
        <f t="shared" si="23"/>
        <v>0.75900000000000001</v>
      </c>
      <c r="L54" s="158"/>
      <c r="M54" s="175">
        <v>2.5</v>
      </c>
      <c r="N54" s="158"/>
      <c r="O54" s="160">
        <f>I54*70+J54*75+K54*25+L54*60+M54*45+N54*95</f>
        <v>572.29246031746038</v>
      </c>
      <c r="P54" s="85">
        <f>'[1]0629-0630'!X27</f>
        <v>3.9555555555555557</v>
      </c>
      <c r="Q54" s="85">
        <f>'[1]0629-0630'!Y27</f>
        <v>2.1857142857142859</v>
      </c>
      <c r="R54" s="85">
        <f>'[1]0629-0630'!Z27</f>
        <v>0.75900000000000001</v>
      </c>
    </row>
    <row r="55" spans="1:214" s="97" customFormat="1" ht="13.15" hidden="1" customHeight="1" x14ac:dyDescent="0.25">
      <c r="A55" s="164"/>
      <c r="B55" s="171"/>
      <c r="C55" s="172"/>
      <c r="D55" s="102" t="s">
        <v>461</v>
      </c>
      <c r="E55" s="103" t="s">
        <v>462</v>
      </c>
      <c r="F55" s="104"/>
      <c r="G55" s="105" t="s">
        <v>239</v>
      </c>
      <c r="H55" s="183"/>
      <c r="I55" s="157"/>
      <c r="J55" s="157"/>
      <c r="K55" s="157"/>
      <c r="L55" s="180"/>
      <c r="M55" s="179"/>
      <c r="N55" s="180"/>
      <c r="O55" s="162"/>
      <c r="P55" s="85"/>
      <c r="Q55" s="85"/>
      <c r="R55" s="85"/>
    </row>
    <row r="56" spans="1:214" s="97" customFormat="1" ht="29.45" hidden="1" customHeight="1" x14ac:dyDescent="0.25">
      <c r="A56" s="163">
        <f>A54+1</f>
        <v>44014</v>
      </c>
      <c r="B56" s="170" t="s">
        <v>240</v>
      </c>
      <c r="C56" s="170" t="s">
        <v>62</v>
      </c>
      <c r="D56" s="33" t="s">
        <v>241</v>
      </c>
      <c r="E56" s="106" t="s">
        <v>242</v>
      </c>
      <c r="F56" s="26" t="s">
        <v>35</v>
      </c>
      <c r="G56" s="106" t="s">
        <v>243</v>
      </c>
      <c r="H56" s="181" t="s">
        <v>202</v>
      </c>
      <c r="I56" s="156">
        <f t="shared" ref="I56:K56" si="24">P56</f>
        <v>3.6666666666666665</v>
      </c>
      <c r="J56" s="156">
        <f t="shared" si="24"/>
        <v>2.4437142857142855</v>
      </c>
      <c r="K56" s="156">
        <f t="shared" si="24"/>
        <v>0.88139999999999996</v>
      </c>
      <c r="L56" s="177">
        <v>1</v>
      </c>
      <c r="M56" s="175">
        <v>2</v>
      </c>
      <c r="N56" s="158"/>
      <c r="O56" s="160">
        <f>I56*70+J56*75+K56*25+L56*60+M56*45+N56*95</f>
        <v>611.98023809523806</v>
      </c>
      <c r="P56" s="85">
        <f>'[1]0629-0630'!X35</f>
        <v>3.6666666666666665</v>
      </c>
      <c r="Q56" s="85">
        <f>'[1]0629-0630'!Y35</f>
        <v>2.4437142857142855</v>
      </c>
      <c r="R56" s="85">
        <f>'[1]0629-0630'!Z35</f>
        <v>0.88139999999999996</v>
      </c>
    </row>
    <row r="57" spans="1:214" s="97" customFormat="1" ht="13.15" hidden="1" customHeight="1" x14ac:dyDescent="0.25">
      <c r="A57" s="164"/>
      <c r="B57" s="171"/>
      <c r="C57" s="172"/>
      <c r="D57" s="67" t="s">
        <v>463</v>
      </c>
      <c r="E57" s="107" t="s">
        <v>464</v>
      </c>
      <c r="F57" s="108"/>
      <c r="G57" s="109" t="s">
        <v>465</v>
      </c>
      <c r="H57" s="182"/>
      <c r="I57" s="157"/>
      <c r="J57" s="157"/>
      <c r="K57" s="157"/>
      <c r="L57" s="178"/>
      <c r="M57" s="179"/>
      <c r="N57" s="180"/>
      <c r="O57" s="162"/>
      <c r="P57" s="85"/>
      <c r="Q57" s="85"/>
      <c r="R57" s="85"/>
    </row>
    <row r="58" spans="1:214" s="97" customFormat="1" ht="29.45" hidden="1" customHeight="1" x14ac:dyDescent="0.25">
      <c r="A58" s="163">
        <f>A56+1</f>
        <v>44015</v>
      </c>
      <c r="B58" s="165" t="s">
        <v>290</v>
      </c>
      <c r="C58" s="165" t="s">
        <v>291</v>
      </c>
      <c r="D58" s="74" t="s">
        <v>249</v>
      </c>
      <c r="E58" s="43" t="s">
        <v>466</v>
      </c>
      <c r="F58" s="44" t="s">
        <v>294</v>
      </c>
      <c r="G58" s="45" t="s">
        <v>467</v>
      </c>
      <c r="H58" s="173"/>
      <c r="I58" s="156">
        <f t="shared" ref="I58:K58" si="25">P58</f>
        <v>2.8888888888888888</v>
      </c>
      <c r="J58" s="156">
        <f t="shared" si="25"/>
        <v>1.9257142857142857</v>
      </c>
      <c r="K58" s="156">
        <f t="shared" si="25"/>
        <v>1.17</v>
      </c>
      <c r="L58" s="158"/>
      <c r="M58" s="175">
        <v>3</v>
      </c>
      <c r="N58" s="158"/>
      <c r="O58" s="160">
        <f>I58*70+J58*75+K58*25+L58*60+M58*45+N58*95</f>
        <v>510.90079365079362</v>
      </c>
      <c r="P58" s="85">
        <f>'[1]0629-0630'!X45</f>
        <v>2.8888888888888888</v>
      </c>
      <c r="Q58" s="85">
        <f>'[1]0629-0630'!Y45</f>
        <v>1.9257142857142857</v>
      </c>
      <c r="R58" s="85">
        <f>'[1]0629-0630'!Z45</f>
        <v>1.17</v>
      </c>
    </row>
    <row r="59" spans="1:214" s="97" customFormat="1" ht="12.75" hidden="1" customHeight="1" thickBot="1" x14ac:dyDescent="0.3">
      <c r="A59" s="164"/>
      <c r="B59" s="166"/>
      <c r="C59" s="167"/>
      <c r="D59" s="46" t="s">
        <v>253</v>
      </c>
      <c r="E59" s="110" t="s">
        <v>468</v>
      </c>
      <c r="F59" s="111"/>
      <c r="G59" s="47" t="s">
        <v>469</v>
      </c>
      <c r="H59" s="174"/>
      <c r="I59" s="157"/>
      <c r="J59" s="157"/>
      <c r="K59" s="157"/>
      <c r="L59" s="159"/>
      <c r="M59" s="176"/>
      <c r="N59" s="159"/>
      <c r="O59" s="162"/>
      <c r="P59" s="85"/>
      <c r="Q59" s="85"/>
      <c r="R59" s="85"/>
    </row>
    <row r="60" spans="1:214" s="97" customFormat="1" ht="24" hidden="1" customHeight="1" x14ac:dyDescent="0.25">
      <c r="A60" s="163">
        <v>44011</v>
      </c>
      <c r="B60" s="170" t="s">
        <v>240</v>
      </c>
      <c r="C60" s="170" t="s">
        <v>32</v>
      </c>
      <c r="D60" s="49"/>
      <c r="E60" s="50"/>
      <c r="F60" s="112" t="s">
        <v>194</v>
      </c>
      <c r="G60" s="50"/>
      <c r="H60" s="173"/>
      <c r="I60" s="156">
        <f t="shared" ref="I60:K60" si="26">P60</f>
        <v>0</v>
      </c>
      <c r="J60" s="156">
        <f t="shared" si="26"/>
        <v>0</v>
      </c>
      <c r="K60" s="156">
        <f t="shared" si="26"/>
        <v>0</v>
      </c>
      <c r="L60" s="158"/>
      <c r="M60" s="158">
        <v>2.2000000000000002</v>
      </c>
      <c r="N60" s="158"/>
      <c r="O60" s="160">
        <f>I60*70+J60*75+K60*25+L60*60+M60*45+N60*95</f>
        <v>99.000000000000014</v>
      </c>
      <c r="P60" s="85"/>
      <c r="Q60" s="85"/>
      <c r="R60" s="85"/>
    </row>
    <row r="61" spans="1:214" s="97" customFormat="1" ht="15" hidden="1" customHeight="1" thickBot="1" x14ac:dyDescent="0.3">
      <c r="A61" s="164"/>
      <c r="B61" s="171"/>
      <c r="C61" s="172"/>
      <c r="D61" s="51"/>
      <c r="E61" s="52"/>
      <c r="F61" s="113"/>
      <c r="G61" s="114"/>
      <c r="H61" s="174"/>
      <c r="I61" s="157"/>
      <c r="J61" s="157"/>
      <c r="K61" s="157"/>
      <c r="L61" s="159"/>
      <c r="M61" s="159"/>
      <c r="N61" s="159"/>
      <c r="O61" s="162"/>
      <c r="P61" s="85"/>
      <c r="Q61" s="85"/>
      <c r="R61" s="85"/>
    </row>
    <row r="62" spans="1:214" s="97" customFormat="1" ht="24" hidden="1" customHeight="1" x14ac:dyDescent="0.25">
      <c r="A62" s="163">
        <f>A60+1</f>
        <v>44012</v>
      </c>
      <c r="B62" s="165" t="s">
        <v>290</v>
      </c>
      <c r="C62" s="165" t="s">
        <v>291</v>
      </c>
      <c r="D62" s="74"/>
      <c r="E62" s="43"/>
      <c r="F62" s="44" t="s">
        <v>294</v>
      </c>
      <c r="G62" s="45"/>
      <c r="H62" s="168"/>
      <c r="I62" s="156">
        <f t="shared" ref="I62:K62" si="27">P62</f>
        <v>0</v>
      </c>
      <c r="J62" s="156">
        <f t="shared" si="27"/>
        <v>0</v>
      </c>
      <c r="K62" s="156">
        <f t="shared" si="27"/>
        <v>0</v>
      </c>
      <c r="L62" s="158"/>
      <c r="M62" s="158">
        <v>2.2000000000000002</v>
      </c>
      <c r="N62" s="160">
        <v>1</v>
      </c>
      <c r="O62" s="160">
        <f>I62*70+J62*75+K62*25+L62*60+M62*45+N62*95</f>
        <v>194</v>
      </c>
      <c r="P62" s="85"/>
      <c r="Q62" s="85"/>
      <c r="R62" s="85"/>
    </row>
    <row r="63" spans="1:214" s="97" customFormat="1" ht="15" hidden="1" customHeight="1" thickBot="1" x14ac:dyDescent="0.3">
      <c r="A63" s="164"/>
      <c r="B63" s="166"/>
      <c r="C63" s="167"/>
      <c r="D63" s="46"/>
      <c r="E63" s="75"/>
      <c r="F63" s="48"/>
      <c r="G63" s="115"/>
      <c r="H63" s="169"/>
      <c r="I63" s="157"/>
      <c r="J63" s="157"/>
      <c r="K63" s="157"/>
      <c r="L63" s="159"/>
      <c r="M63" s="159"/>
      <c r="N63" s="161"/>
      <c r="O63" s="162"/>
      <c r="P63" s="85"/>
      <c r="Q63" s="85"/>
      <c r="R63" s="85"/>
    </row>
    <row r="64" spans="1:214" ht="19.149999999999999" customHeight="1" x14ac:dyDescent="0.25">
      <c r="A64" s="149" t="s">
        <v>470</v>
      </c>
      <c r="B64" s="116" t="s">
        <v>471</v>
      </c>
      <c r="C64" s="117"/>
      <c r="D64" s="118"/>
      <c r="E64" s="118"/>
      <c r="F64" s="118"/>
      <c r="G64" s="118"/>
      <c r="H64" s="119"/>
      <c r="I64" s="119"/>
      <c r="J64" s="119"/>
      <c r="K64" s="119"/>
      <c r="L64" s="119"/>
      <c r="M64" s="119"/>
      <c r="N64" s="119"/>
      <c r="O64" s="120"/>
      <c r="HF64" s="121"/>
    </row>
    <row r="65" spans="1:15" x14ac:dyDescent="0.25">
      <c r="A65" s="150"/>
      <c r="B65" s="122" t="s">
        <v>472</v>
      </c>
      <c r="C65" s="123"/>
      <c r="D65" s="124"/>
      <c r="E65" s="124"/>
      <c r="F65" s="124"/>
      <c r="G65" s="124"/>
      <c r="H65" s="125"/>
      <c r="I65" s="125"/>
      <c r="J65" s="125"/>
      <c r="K65" s="125"/>
      <c r="L65" s="125"/>
      <c r="M65" s="125"/>
      <c r="N65" s="125"/>
      <c r="O65" s="126"/>
    </row>
    <row r="66" spans="1:15" x14ac:dyDescent="0.25">
      <c r="A66" s="150"/>
      <c r="B66" s="151" t="s">
        <v>473</v>
      </c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3"/>
    </row>
    <row r="67" spans="1:15" x14ac:dyDescent="0.25">
      <c r="A67" s="150"/>
      <c r="B67" s="154" t="s">
        <v>474</v>
      </c>
      <c r="C67" s="155"/>
      <c r="D67" s="155"/>
      <c r="E67" s="155"/>
      <c r="F67" s="155"/>
      <c r="G67" s="155"/>
      <c r="H67" s="125"/>
      <c r="I67" s="125"/>
      <c r="J67" s="125"/>
      <c r="K67" s="125"/>
      <c r="L67" s="125"/>
      <c r="M67" s="125"/>
      <c r="N67" s="125"/>
      <c r="O67" s="126"/>
    </row>
    <row r="68" spans="1:15" x14ac:dyDescent="0.25">
      <c r="A68" s="150"/>
      <c r="B68" s="151" t="s">
        <v>475</v>
      </c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25"/>
      <c r="O68" s="126"/>
    </row>
    <row r="69" spans="1:15" x14ac:dyDescent="0.25">
      <c r="A69" s="150"/>
      <c r="B69" s="151" t="s">
        <v>476</v>
      </c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25"/>
      <c r="O69" s="126"/>
    </row>
    <row r="70" spans="1:15" x14ac:dyDescent="0.25">
      <c r="A70" s="150"/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19"/>
      <c r="O70" s="120"/>
    </row>
    <row r="71" spans="1:15" x14ac:dyDescent="0.25">
      <c r="A71" s="129" t="s">
        <v>477</v>
      </c>
      <c r="B71" s="130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20"/>
    </row>
    <row r="72" spans="1:15" x14ac:dyDescent="0.25">
      <c r="B72" s="13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</row>
    <row r="73" spans="1:15" x14ac:dyDescent="0.25">
      <c r="B73" s="13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</row>
    <row r="74" spans="1:15" x14ac:dyDescent="0.25">
      <c r="B74" s="13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</row>
    <row r="75" spans="1:15" x14ac:dyDescent="0.25">
      <c r="B75" s="13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</row>
    <row r="76" spans="1:15" x14ac:dyDescent="0.25">
      <c r="B76" s="13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</row>
    <row r="77" spans="1:15" x14ac:dyDescent="0.25">
      <c r="B77" s="13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</row>
    <row r="78" spans="1:15" x14ac:dyDescent="0.25">
      <c r="B78" s="13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</row>
  </sheetData>
  <mergeCells count="339"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J8:J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J28:J29"/>
    <mergeCell ref="A36:A37"/>
    <mergeCell ref="B36:B37"/>
    <mergeCell ref="C36:C37"/>
    <mergeCell ref="H36:H37"/>
    <mergeCell ref="I36:I37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42:A43"/>
    <mergeCell ref="B42:B43"/>
    <mergeCell ref="C42:C43"/>
    <mergeCell ref="H42:H43"/>
    <mergeCell ref="I42:I43"/>
    <mergeCell ref="L38:L39"/>
    <mergeCell ref="M38:M39"/>
    <mergeCell ref="N38:N39"/>
    <mergeCell ref="O38:O39"/>
    <mergeCell ref="A40:A41"/>
    <mergeCell ref="B40:B41"/>
    <mergeCell ref="C40:C41"/>
    <mergeCell ref="H40:H41"/>
    <mergeCell ref="I40:I41"/>
    <mergeCell ref="J40:J41"/>
    <mergeCell ref="A38:A39"/>
    <mergeCell ref="C38:C39"/>
    <mergeCell ref="H38:H39"/>
    <mergeCell ref="I38:I39"/>
    <mergeCell ref="J38:J39"/>
    <mergeCell ref="K38:K39"/>
    <mergeCell ref="J42:J43"/>
    <mergeCell ref="K42:K43"/>
    <mergeCell ref="L42:L43"/>
    <mergeCell ref="M42:M43"/>
    <mergeCell ref="N42:N43"/>
    <mergeCell ref="O42:O43"/>
    <mergeCell ref="K40:K41"/>
    <mergeCell ref="L40:L41"/>
    <mergeCell ref="M40:M41"/>
    <mergeCell ref="N40:N41"/>
    <mergeCell ref="O40:O41"/>
    <mergeCell ref="A46:A47"/>
    <mergeCell ref="B46:B47"/>
    <mergeCell ref="C46:C47"/>
    <mergeCell ref="H46:H47"/>
    <mergeCell ref="I46:I47"/>
    <mergeCell ref="A44:A45"/>
    <mergeCell ref="B44:B45"/>
    <mergeCell ref="C44:C45"/>
    <mergeCell ref="H44:H45"/>
    <mergeCell ref="I44:I45"/>
    <mergeCell ref="J46:J47"/>
    <mergeCell ref="K46:K47"/>
    <mergeCell ref="L46:L47"/>
    <mergeCell ref="M46:M47"/>
    <mergeCell ref="N46:N47"/>
    <mergeCell ref="O46:O47"/>
    <mergeCell ref="K44:K45"/>
    <mergeCell ref="L44:L45"/>
    <mergeCell ref="M44:M45"/>
    <mergeCell ref="N44:N45"/>
    <mergeCell ref="O44:O45"/>
    <mergeCell ref="J44:J45"/>
    <mergeCell ref="A50:A51"/>
    <mergeCell ref="B50:B51"/>
    <mergeCell ref="C50:C51"/>
    <mergeCell ref="H50:H51"/>
    <mergeCell ref="I50:I51"/>
    <mergeCell ref="A48:A49"/>
    <mergeCell ref="B48:B49"/>
    <mergeCell ref="C48:C49"/>
    <mergeCell ref="H48:H49"/>
    <mergeCell ref="I48:I49"/>
    <mergeCell ref="J50:J51"/>
    <mergeCell ref="K50:K51"/>
    <mergeCell ref="L50:L51"/>
    <mergeCell ref="M50:M51"/>
    <mergeCell ref="N50:N51"/>
    <mergeCell ref="O50:O51"/>
    <mergeCell ref="K48:K49"/>
    <mergeCell ref="L48:L49"/>
    <mergeCell ref="M48:M49"/>
    <mergeCell ref="N48:N49"/>
    <mergeCell ref="O48:O49"/>
    <mergeCell ref="J48:J49"/>
    <mergeCell ref="A54:A55"/>
    <mergeCell ref="B54:B55"/>
    <mergeCell ref="C54:C55"/>
    <mergeCell ref="H54:H55"/>
    <mergeCell ref="I54:I55"/>
    <mergeCell ref="A52:A53"/>
    <mergeCell ref="B52:B53"/>
    <mergeCell ref="C52:C53"/>
    <mergeCell ref="H52:H53"/>
    <mergeCell ref="I52:I53"/>
    <mergeCell ref="J54:J55"/>
    <mergeCell ref="K54:K55"/>
    <mergeCell ref="L54:L55"/>
    <mergeCell ref="M54:M55"/>
    <mergeCell ref="N54:N55"/>
    <mergeCell ref="O54:O55"/>
    <mergeCell ref="K52:K53"/>
    <mergeCell ref="L52:L53"/>
    <mergeCell ref="M52:M53"/>
    <mergeCell ref="N52:N53"/>
    <mergeCell ref="O52:O53"/>
    <mergeCell ref="J52:J53"/>
    <mergeCell ref="A58:A59"/>
    <mergeCell ref="B58:B59"/>
    <mergeCell ref="C58:C59"/>
    <mergeCell ref="H58:H59"/>
    <mergeCell ref="I58:I59"/>
    <mergeCell ref="A56:A57"/>
    <mergeCell ref="B56:B57"/>
    <mergeCell ref="C56:C57"/>
    <mergeCell ref="H56:H57"/>
    <mergeCell ref="I56:I57"/>
    <mergeCell ref="J58:J59"/>
    <mergeCell ref="K58:K59"/>
    <mergeCell ref="L58:L59"/>
    <mergeCell ref="M58:M59"/>
    <mergeCell ref="N58:N59"/>
    <mergeCell ref="O58:O59"/>
    <mergeCell ref="K56:K57"/>
    <mergeCell ref="L56:L57"/>
    <mergeCell ref="M56:M57"/>
    <mergeCell ref="N56:N57"/>
    <mergeCell ref="O56:O57"/>
    <mergeCell ref="J56:J57"/>
    <mergeCell ref="K60:K61"/>
    <mergeCell ref="L60:L61"/>
    <mergeCell ref="M60:M61"/>
    <mergeCell ref="N60:N61"/>
    <mergeCell ref="O60:O61"/>
    <mergeCell ref="A62:A63"/>
    <mergeCell ref="B62:B63"/>
    <mergeCell ref="C62:C63"/>
    <mergeCell ref="H62:H63"/>
    <mergeCell ref="I62:I63"/>
    <mergeCell ref="A60:A61"/>
    <mergeCell ref="B60:B61"/>
    <mergeCell ref="C60:C61"/>
    <mergeCell ref="H60:H61"/>
    <mergeCell ref="I60:I61"/>
    <mergeCell ref="J60:J61"/>
    <mergeCell ref="A64:A70"/>
    <mergeCell ref="B66:O66"/>
    <mergeCell ref="B67:G67"/>
    <mergeCell ref="B68:M68"/>
    <mergeCell ref="B69:M69"/>
    <mergeCell ref="J62:J63"/>
    <mergeCell ref="K62:K63"/>
    <mergeCell ref="L62:L63"/>
    <mergeCell ref="M62:M63"/>
    <mergeCell ref="N62:N63"/>
    <mergeCell ref="O62:O63"/>
  </mergeCells>
  <phoneticPr fontId="2" type="noConversion"/>
  <printOptions horizontalCentered="1" verticalCentered="1"/>
  <pageMargins left="0" right="0" top="0" bottom="0" header="0" footer="0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78"/>
  <sheetViews>
    <sheetView tabSelected="1" view="pageBreakPreview" topLeftCell="A33" zoomScale="115" zoomScaleNormal="100" zoomScaleSheetLayoutView="115" workbookViewId="0">
      <selection activeCell="K44" sqref="K44:K45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customWidth="1"/>
    <col min="19" max="16384" width="9" style="2"/>
  </cols>
  <sheetData>
    <row r="1" spans="1:23" ht="24" customHeight="1" x14ac:dyDescent="0.25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 t="s">
        <v>1</v>
      </c>
      <c r="O1" s="214"/>
      <c r="S1" s="2" t="s">
        <v>2</v>
      </c>
      <c r="U1" s="2" t="s">
        <v>3</v>
      </c>
    </row>
    <row r="2" spans="1:23" s="6" customFormat="1" ht="21" customHeight="1" x14ac:dyDescent="0.25">
      <c r="A2" s="215" t="s">
        <v>4</v>
      </c>
      <c r="B2" s="215" t="s">
        <v>5</v>
      </c>
      <c r="C2" s="216"/>
      <c r="D2" s="217"/>
      <c r="E2" s="217"/>
      <c r="F2" s="217"/>
      <c r="G2" s="217"/>
      <c r="H2" s="217"/>
      <c r="I2" s="3" t="s">
        <v>6</v>
      </c>
      <c r="J2" s="4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218" t="s">
        <v>12</v>
      </c>
      <c r="P2" s="5"/>
      <c r="Q2" s="5"/>
      <c r="R2" s="5"/>
      <c r="S2" s="6" t="s">
        <v>13</v>
      </c>
    </row>
    <row r="3" spans="1:23" ht="20.25" customHeight="1" x14ac:dyDescent="0.25">
      <c r="A3" s="215"/>
      <c r="B3" s="215"/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8" t="s">
        <v>19</v>
      </c>
      <c r="I3" s="9" t="s">
        <v>20</v>
      </c>
      <c r="J3" s="10" t="s">
        <v>20</v>
      </c>
      <c r="K3" s="11" t="s">
        <v>20</v>
      </c>
      <c r="L3" s="11" t="s">
        <v>20</v>
      </c>
      <c r="M3" s="11" t="s">
        <v>20</v>
      </c>
      <c r="N3" s="11" t="s">
        <v>20</v>
      </c>
      <c r="O3" s="218"/>
      <c r="U3" s="2" t="s">
        <v>21</v>
      </c>
    </row>
    <row r="4" spans="1:23" s="18" customFormat="1" ht="24.95" hidden="1" customHeight="1" x14ac:dyDescent="0.25">
      <c r="A4" s="202">
        <v>42705</v>
      </c>
      <c r="B4" s="204" t="s">
        <v>22</v>
      </c>
      <c r="C4" s="204" t="s">
        <v>23</v>
      </c>
      <c r="D4" s="12" t="s">
        <v>24</v>
      </c>
      <c r="E4" s="13" t="s">
        <v>25</v>
      </c>
      <c r="F4" s="14" t="s">
        <v>26</v>
      </c>
      <c r="G4" s="12" t="s">
        <v>27</v>
      </c>
      <c r="H4" s="173"/>
      <c r="I4" s="207">
        <v>3.5</v>
      </c>
      <c r="J4" s="209">
        <v>2</v>
      </c>
      <c r="K4" s="158">
        <v>1.6</v>
      </c>
      <c r="L4" s="177"/>
      <c r="M4" s="175">
        <v>3</v>
      </c>
      <c r="N4" s="177"/>
      <c r="O4" s="160">
        <f>I4*70+J4*75+K4*25+L4*60+M4*45+N4*95</f>
        <v>570</v>
      </c>
      <c r="P4" s="15"/>
      <c r="Q4" s="15"/>
      <c r="R4" s="15"/>
      <c r="S4" s="16"/>
      <c r="T4" s="17"/>
    </row>
    <row r="5" spans="1:23" s="18" customFormat="1" ht="9.75" hidden="1" customHeight="1" x14ac:dyDescent="0.25">
      <c r="A5" s="203"/>
      <c r="B5" s="205"/>
      <c r="C5" s="206"/>
      <c r="D5" s="19" t="s">
        <v>28</v>
      </c>
      <c r="E5" s="20" t="s">
        <v>29</v>
      </c>
      <c r="F5" s="21"/>
      <c r="G5" s="19" t="s">
        <v>30</v>
      </c>
      <c r="H5" s="183"/>
      <c r="I5" s="208"/>
      <c r="J5" s="210"/>
      <c r="K5" s="180"/>
      <c r="L5" s="178"/>
      <c r="M5" s="179"/>
      <c r="N5" s="178"/>
      <c r="O5" s="162"/>
      <c r="P5" s="15"/>
      <c r="Q5" s="15"/>
      <c r="R5" s="15"/>
      <c r="S5" s="22"/>
      <c r="T5" s="23"/>
    </row>
    <row r="6" spans="1:23" s="18" customFormat="1" ht="24.95" customHeight="1" x14ac:dyDescent="0.25">
      <c r="A6" s="163">
        <v>43983</v>
      </c>
      <c r="B6" s="170" t="s">
        <v>31</v>
      </c>
      <c r="C6" s="170" t="s">
        <v>32</v>
      </c>
      <c r="D6" s="24" t="s">
        <v>33</v>
      </c>
      <c r="E6" s="25" t="s">
        <v>34</v>
      </c>
      <c r="F6" s="26" t="s">
        <v>35</v>
      </c>
      <c r="G6" s="24" t="s">
        <v>36</v>
      </c>
      <c r="H6" s="201"/>
      <c r="I6" s="156">
        <f>P6</f>
        <v>3.2888888888888888</v>
      </c>
      <c r="J6" s="156">
        <f>Q6</f>
        <v>1.9428571428571431</v>
      </c>
      <c r="K6" s="156">
        <v>1.7</v>
      </c>
      <c r="L6" s="160"/>
      <c r="M6" s="175">
        <v>2.2000000000000002</v>
      </c>
      <c r="N6" s="177"/>
      <c r="O6" s="160">
        <f>I6*70+J6*75+K6*25+L6*60+M6*45+N6*95</f>
        <v>517.43650793650795</v>
      </c>
      <c r="P6" s="15">
        <f>'[2]0601-0605'!X11</f>
        <v>3.2888888888888888</v>
      </c>
      <c r="Q6" s="15">
        <f>'[2]0601-0605'!Y11</f>
        <v>1.9428571428571431</v>
      </c>
      <c r="R6" s="15">
        <f>'[2]0601-0605'!Z11</f>
        <v>1.4032</v>
      </c>
    </row>
    <row r="7" spans="1:23" s="18" customFormat="1" ht="9.75" customHeight="1" x14ac:dyDescent="0.25">
      <c r="A7" s="164"/>
      <c r="B7" s="171"/>
      <c r="C7" s="172"/>
      <c r="D7" s="27" t="s">
        <v>37</v>
      </c>
      <c r="E7" s="28" t="s">
        <v>38</v>
      </c>
      <c r="F7" s="29"/>
      <c r="G7" s="27" t="s">
        <v>39</v>
      </c>
      <c r="H7" s="192"/>
      <c r="I7" s="157"/>
      <c r="J7" s="157"/>
      <c r="K7" s="157"/>
      <c r="L7" s="162"/>
      <c r="M7" s="179"/>
      <c r="N7" s="178"/>
      <c r="O7" s="162"/>
      <c r="P7" s="15"/>
      <c r="Q7" s="15"/>
      <c r="R7" s="15"/>
    </row>
    <row r="8" spans="1:23" ht="24.95" customHeight="1" x14ac:dyDescent="0.25">
      <c r="A8" s="163">
        <f>A6+1</f>
        <v>43984</v>
      </c>
      <c r="B8" s="170" t="s">
        <v>40</v>
      </c>
      <c r="C8" s="170" t="s">
        <v>41</v>
      </c>
      <c r="D8" s="25" t="s">
        <v>42</v>
      </c>
      <c r="E8" s="25" t="s">
        <v>43</v>
      </c>
      <c r="F8" s="30" t="s">
        <v>44</v>
      </c>
      <c r="G8" s="25" t="s">
        <v>45</v>
      </c>
      <c r="H8" s="168" t="s">
        <v>46</v>
      </c>
      <c r="I8" s="156">
        <f t="shared" ref="I8:K8" si="0">P8</f>
        <v>3.52</v>
      </c>
      <c r="J8" s="156">
        <f t="shared" si="0"/>
        <v>1.8626904761904763</v>
      </c>
      <c r="K8" s="156">
        <v>1.7</v>
      </c>
      <c r="L8" s="158"/>
      <c r="M8" s="175">
        <v>2.2000000000000002</v>
      </c>
      <c r="N8" s="160">
        <v>1</v>
      </c>
      <c r="O8" s="160">
        <f>I8*70+J8*75+K8*25+L8*60+M8*45+N8*95</f>
        <v>622.60178571428571</v>
      </c>
      <c r="P8" s="15">
        <f>'[2]0601-0605'!X19</f>
        <v>3.52</v>
      </c>
      <c r="Q8" s="15">
        <f>'[2]0601-0605'!Y19</f>
        <v>1.8626904761904763</v>
      </c>
      <c r="R8" s="15">
        <f>'[2]0601-0605'!Z19</f>
        <v>1.609</v>
      </c>
    </row>
    <row r="9" spans="1:23" ht="9.75" customHeight="1" x14ac:dyDescent="0.25">
      <c r="A9" s="164"/>
      <c r="B9" s="171"/>
      <c r="C9" s="172"/>
      <c r="D9" s="28" t="s">
        <v>47</v>
      </c>
      <c r="E9" s="28" t="s">
        <v>48</v>
      </c>
      <c r="F9" s="31"/>
      <c r="G9" s="28" t="s">
        <v>49</v>
      </c>
      <c r="H9" s="169"/>
      <c r="I9" s="157"/>
      <c r="J9" s="157"/>
      <c r="K9" s="157"/>
      <c r="L9" s="180"/>
      <c r="M9" s="179"/>
      <c r="N9" s="162"/>
      <c r="O9" s="162"/>
    </row>
    <row r="10" spans="1:23" ht="24.95" customHeight="1" x14ac:dyDescent="0.25">
      <c r="A10" s="163">
        <f>A8+1</f>
        <v>43985</v>
      </c>
      <c r="B10" s="170" t="s">
        <v>50</v>
      </c>
      <c r="C10" s="170" t="s">
        <v>51</v>
      </c>
      <c r="D10" s="32" t="s">
        <v>52</v>
      </c>
      <c r="E10" s="33" t="s">
        <v>53</v>
      </c>
      <c r="F10" s="34" t="s">
        <v>54</v>
      </c>
      <c r="G10" s="25" t="s">
        <v>55</v>
      </c>
      <c r="H10" s="191"/>
      <c r="I10" s="156">
        <f t="shared" ref="I10:K10" si="1">P10</f>
        <v>4.0576470588235294</v>
      </c>
      <c r="J10" s="156">
        <f t="shared" si="1"/>
        <v>1.8390151515151514</v>
      </c>
      <c r="K10" s="156">
        <f t="shared" si="1"/>
        <v>0.92909999999999993</v>
      </c>
      <c r="L10" s="158"/>
      <c r="M10" s="175">
        <v>2.5</v>
      </c>
      <c r="N10" s="177"/>
      <c r="O10" s="160">
        <f>I10*70+J10*75+K10*25+L10*60+M10*45+N10*95</f>
        <v>557.68893048128348</v>
      </c>
      <c r="P10" s="1">
        <f>'[2]0601-0605'!X27</f>
        <v>4.0576470588235294</v>
      </c>
      <c r="Q10" s="1">
        <f>'[2]0601-0605'!Y27</f>
        <v>1.8390151515151514</v>
      </c>
      <c r="R10" s="1">
        <f>'[2]0601-0605'!Z27</f>
        <v>0.92909999999999993</v>
      </c>
      <c r="T10" s="2" t="s">
        <v>56</v>
      </c>
    </row>
    <row r="11" spans="1:23" ht="9.75" customHeight="1" x14ac:dyDescent="0.25">
      <c r="A11" s="164"/>
      <c r="B11" s="171"/>
      <c r="C11" s="172"/>
      <c r="D11" s="35" t="s">
        <v>57</v>
      </c>
      <c r="E11" s="28" t="s">
        <v>58</v>
      </c>
      <c r="F11" s="36"/>
      <c r="G11" s="28" t="s">
        <v>59</v>
      </c>
      <c r="H11" s="192"/>
      <c r="I11" s="157"/>
      <c r="J11" s="157"/>
      <c r="K11" s="157"/>
      <c r="L11" s="180"/>
      <c r="M11" s="179"/>
      <c r="N11" s="178"/>
      <c r="O11" s="162"/>
      <c r="T11" s="2" t="s">
        <v>60</v>
      </c>
    </row>
    <row r="12" spans="1:23" ht="24.95" customHeight="1" x14ac:dyDescent="0.25">
      <c r="A12" s="163">
        <f>A10+1</f>
        <v>43986</v>
      </c>
      <c r="B12" s="193" t="s">
        <v>61</v>
      </c>
      <c r="C12" s="170" t="s">
        <v>62</v>
      </c>
      <c r="D12" s="25" t="s">
        <v>63</v>
      </c>
      <c r="E12" s="25" t="s">
        <v>64</v>
      </c>
      <c r="F12" s="37" t="s">
        <v>65</v>
      </c>
      <c r="G12" s="25" t="s">
        <v>66</v>
      </c>
      <c r="H12" s="181" t="s">
        <v>67</v>
      </c>
      <c r="I12" s="158">
        <f t="shared" ref="I12:K12" si="2">P12</f>
        <v>3</v>
      </c>
      <c r="J12" s="158">
        <f t="shared" si="2"/>
        <v>2.2676103896103896</v>
      </c>
      <c r="K12" s="158">
        <f t="shared" si="2"/>
        <v>1.4550000000000001</v>
      </c>
      <c r="L12" s="175">
        <v>1</v>
      </c>
      <c r="M12" s="175">
        <v>2.2000000000000002</v>
      </c>
      <c r="N12" s="177"/>
      <c r="O12" s="160">
        <f>I12*70+J12*75+K12*25+L12*60+M12*45+N12*95</f>
        <v>575.44577922077929</v>
      </c>
      <c r="P12" s="38">
        <f>'[2]0601-0605'!X35</f>
        <v>3</v>
      </c>
      <c r="Q12" s="38">
        <f>'[2]0601-0605'!Y35</f>
        <v>2.2676103896103896</v>
      </c>
      <c r="R12" s="38">
        <f>'[2]0601-0605'!Z35</f>
        <v>1.4550000000000001</v>
      </c>
      <c r="S12" s="39"/>
      <c r="T12" s="2" t="s">
        <v>68</v>
      </c>
    </row>
    <row r="13" spans="1:23" ht="12" customHeight="1" x14ac:dyDescent="0.25">
      <c r="A13" s="164"/>
      <c r="B13" s="172"/>
      <c r="C13" s="172"/>
      <c r="D13" s="40" t="s">
        <v>69</v>
      </c>
      <c r="E13" s="28" t="s">
        <v>70</v>
      </c>
      <c r="F13" s="41"/>
      <c r="G13" s="42" t="s">
        <v>71</v>
      </c>
      <c r="H13" s="182"/>
      <c r="I13" s="180"/>
      <c r="J13" s="180"/>
      <c r="K13" s="180"/>
      <c r="L13" s="200"/>
      <c r="M13" s="179"/>
      <c r="N13" s="178"/>
      <c r="O13" s="162"/>
      <c r="P13" s="38"/>
      <c r="Q13" s="38"/>
      <c r="R13" s="38"/>
      <c r="S13" s="39"/>
      <c r="T13" s="2" t="s">
        <v>72</v>
      </c>
    </row>
    <row r="14" spans="1:23" ht="24.95" customHeight="1" x14ac:dyDescent="0.25">
      <c r="A14" s="163">
        <f>A12+1</f>
        <v>43987</v>
      </c>
      <c r="B14" s="165" t="s">
        <v>22</v>
      </c>
      <c r="C14" s="165" t="s">
        <v>23</v>
      </c>
      <c r="D14" s="43" t="s">
        <v>73</v>
      </c>
      <c r="E14" s="43" t="s">
        <v>74</v>
      </c>
      <c r="F14" s="44" t="s">
        <v>26</v>
      </c>
      <c r="G14" s="45" t="s">
        <v>75</v>
      </c>
      <c r="H14" s="173"/>
      <c r="I14" s="158">
        <f t="shared" ref="I14:K14" si="3">P14</f>
        <v>3</v>
      </c>
      <c r="J14" s="158">
        <f t="shared" si="3"/>
        <v>2.0328571428571429</v>
      </c>
      <c r="K14" s="158">
        <f t="shared" si="3"/>
        <v>1.0429999999999999</v>
      </c>
      <c r="L14" s="175"/>
      <c r="M14" s="175">
        <v>3</v>
      </c>
      <c r="N14" s="177"/>
      <c r="O14" s="160">
        <f>I14*70+J14*75+K14*25+L14*60+M14*45+N14*95</f>
        <v>523.53928571428571</v>
      </c>
      <c r="P14" s="38">
        <f>'[2]0601-0605'!X45</f>
        <v>3</v>
      </c>
      <c r="Q14" s="38">
        <f>'[2]0601-0605'!Y45</f>
        <v>2.0328571428571429</v>
      </c>
      <c r="R14" s="38">
        <f>'[2]0601-0605'!Z45</f>
        <v>1.0429999999999999</v>
      </c>
      <c r="S14" s="39" t="s">
        <v>76</v>
      </c>
      <c r="T14" s="2" t="s">
        <v>77</v>
      </c>
    </row>
    <row r="15" spans="1:23" ht="9.75" customHeight="1" x14ac:dyDescent="0.25">
      <c r="A15" s="164"/>
      <c r="B15" s="189"/>
      <c r="C15" s="190"/>
      <c r="D15" s="46" t="s">
        <v>78</v>
      </c>
      <c r="E15" s="47" t="s">
        <v>79</v>
      </c>
      <c r="F15" s="48"/>
      <c r="G15" s="47" t="s">
        <v>80</v>
      </c>
      <c r="H15" s="183"/>
      <c r="I15" s="180"/>
      <c r="J15" s="180"/>
      <c r="K15" s="180"/>
      <c r="L15" s="200"/>
      <c r="M15" s="179"/>
      <c r="N15" s="178"/>
      <c r="O15" s="162"/>
      <c r="P15" s="38"/>
      <c r="Q15" s="38"/>
      <c r="R15" s="38"/>
      <c r="S15" s="39" t="s">
        <v>81</v>
      </c>
      <c r="T15" s="2" t="s">
        <v>82</v>
      </c>
    </row>
    <row r="16" spans="1:23" ht="24.95" customHeight="1" x14ac:dyDescent="0.25">
      <c r="A16" s="188">
        <v>43990</v>
      </c>
      <c r="B16" s="170" t="s">
        <v>83</v>
      </c>
      <c r="C16" s="170" t="s">
        <v>32</v>
      </c>
      <c r="D16" s="49" t="s">
        <v>84</v>
      </c>
      <c r="E16" s="50" t="s">
        <v>85</v>
      </c>
      <c r="F16" s="26" t="s">
        <v>86</v>
      </c>
      <c r="G16" s="24" t="s">
        <v>87</v>
      </c>
      <c r="H16" s="168"/>
      <c r="I16" s="156">
        <f t="shared" ref="I16:K16" si="4">P16</f>
        <v>3</v>
      </c>
      <c r="J16" s="156">
        <f t="shared" si="4"/>
        <v>2.3942857142857141</v>
      </c>
      <c r="K16" s="156">
        <f t="shared" si="4"/>
        <v>1.7480000000000002</v>
      </c>
      <c r="L16" s="175"/>
      <c r="M16" s="175">
        <v>2.2000000000000002</v>
      </c>
      <c r="N16" s="177"/>
      <c r="O16" s="160">
        <f>I16*70+J16*75+K16*25+L16*60+M16*45+N16*95</f>
        <v>532.2714285714286</v>
      </c>
      <c r="P16" s="1">
        <f>'[2]0608-0612'!X11</f>
        <v>3</v>
      </c>
      <c r="Q16" s="1">
        <f>'[2]0608-0612'!Y11</f>
        <v>2.3942857142857141</v>
      </c>
      <c r="R16" s="1">
        <f>'[2]0608-0612'!Z11</f>
        <v>1.7480000000000002</v>
      </c>
      <c r="S16" s="2" t="s">
        <v>88</v>
      </c>
      <c r="T16" s="2" t="s">
        <v>89</v>
      </c>
      <c r="U16" s="2" t="s">
        <v>90</v>
      </c>
      <c r="V16" s="2" t="s">
        <v>91</v>
      </c>
      <c r="W16" s="2" t="s">
        <v>92</v>
      </c>
    </row>
    <row r="17" spans="1:23" ht="9.75" customHeight="1" x14ac:dyDescent="0.25">
      <c r="A17" s="164"/>
      <c r="B17" s="171"/>
      <c r="C17" s="172"/>
      <c r="D17" s="51" t="s">
        <v>93</v>
      </c>
      <c r="E17" s="52" t="s">
        <v>94</v>
      </c>
      <c r="F17" s="29"/>
      <c r="G17" s="52" t="s">
        <v>95</v>
      </c>
      <c r="H17" s="169"/>
      <c r="I17" s="157"/>
      <c r="J17" s="157"/>
      <c r="K17" s="157"/>
      <c r="L17" s="199"/>
      <c r="M17" s="179"/>
      <c r="N17" s="178"/>
      <c r="O17" s="162"/>
      <c r="S17" s="2" t="s">
        <v>96</v>
      </c>
      <c r="T17" s="2" t="s">
        <v>97</v>
      </c>
      <c r="U17" s="2" t="s">
        <v>98</v>
      </c>
      <c r="W17" s="2" t="s">
        <v>99</v>
      </c>
    </row>
    <row r="18" spans="1:23" s="18" customFormat="1" ht="24.95" customHeight="1" x14ac:dyDescent="0.25">
      <c r="A18" s="188">
        <f>A16+1</f>
        <v>43991</v>
      </c>
      <c r="B18" s="170" t="s">
        <v>100</v>
      </c>
      <c r="C18" s="170" t="s">
        <v>41</v>
      </c>
      <c r="D18" s="53" t="s">
        <v>101</v>
      </c>
      <c r="E18" s="25" t="s">
        <v>102</v>
      </c>
      <c r="F18" s="30" t="s">
        <v>44</v>
      </c>
      <c r="G18" s="25" t="s">
        <v>103</v>
      </c>
      <c r="H18" s="168" t="s">
        <v>104</v>
      </c>
      <c r="I18" s="156">
        <f t="shared" ref="I18:K18" si="5">P18</f>
        <v>3.2333333333333334</v>
      </c>
      <c r="J18" s="156">
        <f t="shared" si="5"/>
        <v>1.5722738095238094</v>
      </c>
      <c r="K18" s="156">
        <f t="shared" si="5"/>
        <v>1.649</v>
      </c>
      <c r="L18" s="158"/>
      <c r="M18" s="175">
        <v>2.2000000000000002</v>
      </c>
      <c r="N18" s="177">
        <v>1</v>
      </c>
      <c r="O18" s="160">
        <f>I18*70+J18*75+K18*25+L18*60+M18*45+N18*95</f>
        <v>579.47886904761913</v>
      </c>
      <c r="P18" s="15">
        <f>'[2]0608-0612'!X19</f>
        <v>3.2333333333333334</v>
      </c>
      <c r="Q18" s="15">
        <f>'[2]0608-0612'!Y19</f>
        <v>1.5722738095238094</v>
      </c>
      <c r="R18" s="15">
        <f>'[2]0608-0612'!Z19</f>
        <v>1.649</v>
      </c>
      <c r="S18" s="18" t="s">
        <v>105</v>
      </c>
    </row>
    <row r="19" spans="1:23" s="18" customFormat="1" ht="9.75" customHeight="1" x14ac:dyDescent="0.25">
      <c r="A19" s="164"/>
      <c r="B19" s="171"/>
      <c r="C19" s="172"/>
      <c r="D19" s="54" t="s">
        <v>106</v>
      </c>
      <c r="E19" s="28" t="s">
        <v>107</v>
      </c>
      <c r="F19" s="31"/>
      <c r="G19" s="28" t="s">
        <v>108</v>
      </c>
      <c r="H19" s="169"/>
      <c r="I19" s="157"/>
      <c r="J19" s="157"/>
      <c r="K19" s="157"/>
      <c r="L19" s="172"/>
      <c r="M19" s="179"/>
      <c r="N19" s="178"/>
      <c r="O19" s="162"/>
      <c r="P19" s="15"/>
      <c r="Q19" s="15"/>
      <c r="R19" s="15"/>
    </row>
    <row r="20" spans="1:23" s="18" customFormat="1" ht="24.95" customHeight="1" x14ac:dyDescent="0.25">
      <c r="A20" s="188">
        <f>A18+1</f>
        <v>43992</v>
      </c>
      <c r="B20" s="170" t="s">
        <v>109</v>
      </c>
      <c r="C20" s="170" t="s">
        <v>51</v>
      </c>
      <c r="D20" s="25" t="s">
        <v>110</v>
      </c>
      <c r="E20" s="33" t="s">
        <v>111</v>
      </c>
      <c r="F20" s="34" t="s">
        <v>54</v>
      </c>
      <c r="G20" s="25" t="s">
        <v>112</v>
      </c>
      <c r="H20" s="197"/>
      <c r="I20" s="156">
        <f t="shared" ref="I20:K20" si="6">P20</f>
        <v>4.3165454545454542</v>
      </c>
      <c r="J20" s="156">
        <f t="shared" si="6"/>
        <v>2.1800000000000002</v>
      </c>
      <c r="K20" s="156">
        <f t="shared" si="6"/>
        <v>0.69799999999999995</v>
      </c>
      <c r="L20" s="195"/>
      <c r="M20" s="175">
        <v>2.8</v>
      </c>
      <c r="N20" s="177"/>
      <c r="O20" s="160">
        <f>I20*70+J20*75+K20*25+L20*60+M20*45+N20*95</f>
        <v>609.10818181818172</v>
      </c>
      <c r="P20" s="15">
        <f>'[2]0608-0612'!X27</f>
        <v>4.3165454545454542</v>
      </c>
      <c r="Q20" s="15">
        <f>'[2]0608-0612'!Y27</f>
        <v>2.1800000000000002</v>
      </c>
      <c r="R20" s="15">
        <f>'[2]0608-0612'!Z27</f>
        <v>0.69799999999999995</v>
      </c>
      <c r="S20" s="18" t="s">
        <v>52</v>
      </c>
    </row>
    <row r="21" spans="1:23" s="18" customFormat="1" ht="9.75" customHeight="1" x14ac:dyDescent="0.25">
      <c r="A21" s="164"/>
      <c r="B21" s="171"/>
      <c r="C21" s="172"/>
      <c r="D21" s="55" t="s">
        <v>113</v>
      </c>
      <c r="E21" s="28" t="s">
        <v>114</v>
      </c>
      <c r="F21" s="36"/>
      <c r="G21" s="28" t="s">
        <v>115</v>
      </c>
      <c r="H21" s="198"/>
      <c r="I21" s="157"/>
      <c r="J21" s="157"/>
      <c r="K21" s="157"/>
      <c r="L21" s="196"/>
      <c r="M21" s="179"/>
      <c r="N21" s="178"/>
      <c r="O21" s="162"/>
      <c r="P21" s="15"/>
      <c r="Q21" s="15"/>
      <c r="R21" s="15"/>
      <c r="S21" s="18" t="s">
        <v>116</v>
      </c>
    </row>
    <row r="22" spans="1:23" s="18" customFormat="1" ht="24.95" customHeight="1" x14ac:dyDescent="0.25">
      <c r="A22" s="188">
        <f>A20+1</f>
        <v>43993</v>
      </c>
      <c r="B22" s="193" t="s">
        <v>117</v>
      </c>
      <c r="C22" s="170" t="s">
        <v>62</v>
      </c>
      <c r="D22" s="56" t="s">
        <v>118</v>
      </c>
      <c r="E22" s="25" t="s">
        <v>119</v>
      </c>
      <c r="F22" s="37" t="s">
        <v>120</v>
      </c>
      <c r="G22" s="25" t="s">
        <v>121</v>
      </c>
      <c r="H22" s="181" t="s">
        <v>122</v>
      </c>
      <c r="I22" s="156">
        <f t="shared" ref="I22:K22" si="7">P22</f>
        <v>3</v>
      </c>
      <c r="J22" s="156">
        <f t="shared" si="7"/>
        <v>2.3067099567099572</v>
      </c>
      <c r="K22" s="156">
        <f t="shared" si="7"/>
        <v>1.5422</v>
      </c>
      <c r="L22" s="160">
        <v>1</v>
      </c>
      <c r="M22" s="175">
        <v>2.2000000000000002</v>
      </c>
      <c r="N22" s="177"/>
      <c r="O22" s="160">
        <f>I22*70+J22*75+K22*25+L22*60+M22*45+N22*95</f>
        <v>580.55824675324686</v>
      </c>
      <c r="P22" s="15">
        <f>'[2]0608-0612'!X35</f>
        <v>3</v>
      </c>
      <c r="Q22" s="15">
        <f>'[2]0608-0612'!Y35</f>
        <v>2.3067099567099572</v>
      </c>
      <c r="R22" s="15">
        <f>'[2]0608-0612'!Z35</f>
        <v>1.5422</v>
      </c>
      <c r="T22" s="18" t="s">
        <v>123</v>
      </c>
    </row>
    <row r="23" spans="1:23" s="18" customFormat="1" ht="9.75" customHeight="1" x14ac:dyDescent="0.25">
      <c r="A23" s="164"/>
      <c r="B23" s="172"/>
      <c r="C23" s="172"/>
      <c r="D23" s="55" t="s">
        <v>124</v>
      </c>
      <c r="E23" s="28" t="s">
        <v>125</v>
      </c>
      <c r="F23" s="36"/>
      <c r="G23" s="42" t="s">
        <v>126</v>
      </c>
      <c r="H23" s="182"/>
      <c r="I23" s="157"/>
      <c r="J23" s="157"/>
      <c r="K23" s="157"/>
      <c r="L23" s="162"/>
      <c r="M23" s="179"/>
      <c r="N23" s="178"/>
      <c r="O23" s="162"/>
      <c r="P23" s="15"/>
      <c r="Q23" s="15"/>
      <c r="R23" s="15"/>
      <c r="T23" s="18" t="s">
        <v>127</v>
      </c>
    </row>
    <row r="24" spans="1:23" s="18" customFormat="1" ht="24.95" customHeight="1" x14ac:dyDescent="0.25">
      <c r="A24" s="188">
        <f>A22+1</f>
        <v>43994</v>
      </c>
      <c r="B24" s="165" t="s">
        <v>128</v>
      </c>
      <c r="C24" s="165" t="s">
        <v>129</v>
      </c>
      <c r="D24" s="43" t="s">
        <v>130</v>
      </c>
      <c r="E24" s="43" t="s">
        <v>131</v>
      </c>
      <c r="F24" s="44" t="s">
        <v>54</v>
      </c>
      <c r="G24" s="45" t="s">
        <v>132</v>
      </c>
      <c r="H24" s="173"/>
      <c r="I24" s="156">
        <f t="shared" ref="I24:K24" si="8">P24</f>
        <v>3.5915032679738559</v>
      </c>
      <c r="J24" s="156">
        <f t="shared" si="8"/>
        <v>1.6090476190476191</v>
      </c>
      <c r="K24" s="156">
        <f t="shared" si="8"/>
        <v>1</v>
      </c>
      <c r="L24" s="158"/>
      <c r="M24" s="175">
        <v>3</v>
      </c>
      <c r="N24" s="177"/>
      <c r="O24" s="160">
        <f>I24*70+J24*75+K24*25+L24*60+M24*45+N24*95</f>
        <v>532.08380018674143</v>
      </c>
      <c r="P24" s="15">
        <f>'[2]0608-0612'!X45</f>
        <v>3.5915032679738559</v>
      </c>
      <c r="Q24" s="15">
        <f>'[2]0608-0612'!Y45</f>
        <v>1.6090476190476191</v>
      </c>
      <c r="R24" s="15">
        <f>'[2]0608-0612'!Z45</f>
        <v>1</v>
      </c>
      <c r="T24" s="18" t="s">
        <v>133</v>
      </c>
    </row>
    <row r="25" spans="1:23" s="18" customFormat="1" ht="9.75" customHeight="1" x14ac:dyDescent="0.25">
      <c r="A25" s="164"/>
      <c r="B25" s="189"/>
      <c r="C25" s="190"/>
      <c r="D25" s="46" t="s">
        <v>134</v>
      </c>
      <c r="E25" s="47" t="s">
        <v>135</v>
      </c>
      <c r="F25" s="48"/>
      <c r="G25" s="47" t="s">
        <v>136</v>
      </c>
      <c r="H25" s="183"/>
      <c r="I25" s="157"/>
      <c r="J25" s="157"/>
      <c r="K25" s="157"/>
      <c r="L25" s="194"/>
      <c r="M25" s="179"/>
      <c r="N25" s="178"/>
      <c r="O25" s="162"/>
      <c r="P25" s="15"/>
      <c r="Q25" s="15"/>
      <c r="R25" s="15"/>
      <c r="T25" s="18" t="s">
        <v>137</v>
      </c>
    </row>
    <row r="26" spans="1:23" s="18" customFormat="1" ht="24.95" customHeight="1" x14ac:dyDescent="0.25">
      <c r="A26" s="163">
        <v>43997</v>
      </c>
      <c r="B26" s="170" t="s">
        <v>83</v>
      </c>
      <c r="C26" s="170" t="s">
        <v>32</v>
      </c>
      <c r="D26" s="25" t="s">
        <v>138</v>
      </c>
      <c r="E26" s="25" t="s">
        <v>139</v>
      </c>
      <c r="F26" s="57" t="s">
        <v>86</v>
      </c>
      <c r="G26" s="24" t="s">
        <v>140</v>
      </c>
      <c r="H26" s="181"/>
      <c r="I26" s="156">
        <f t="shared" ref="I26:K26" si="9">P26</f>
        <v>3.3976470588235292</v>
      </c>
      <c r="J26" s="156">
        <f t="shared" si="9"/>
        <v>2.0585974025974028</v>
      </c>
      <c r="K26" s="156">
        <f t="shared" si="9"/>
        <v>1.327</v>
      </c>
      <c r="L26" s="160"/>
      <c r="M26" s="175">
        <v>2.5</v>
      </c>
      <c r="N26" s="177"/>
      <c r="O26" s="160">
        <f>I26*70+J26*75+K26*25+L26*60+M26*45+N26*95</f>
        <v>537.90509931245219</v>
      </c>
      <c r="P26" s="15">
        <f>'[2]0615-0620'!X11</f>
        <v>3.3976470588235292</v>
      </c>
      <c r="Q26" s="15">
        <f>'[2]0615-0620'!Y11</f>
        <v>2.0585974025974028</v>
      </c>
      <c r="R26" s="15">
        <f>'[2]0615-0620'!Z11</f>
        <v>1.327</v>
      </c>
    </row>
    <row r="27" spans="1:23" s="18" customFormat="1" ht="10.5" customHeight="1" x14ac:dyDescent="0.25">
      <c r="A27" s="164"/>
      <c r="B27" s="171"/>
      <c r="C27" s="172"/>
      <c r="D27" s="28" t="s">
        <v>141</v>
      </c>
      <c r="E27" s="28" t="s">
        <v>142</v>
      </c>
      <c r="F27" s="58"/>
      <c r="G27" s="28" t="s">
        <v>143</v>
      </c>
      <c r="H27" s="178"/>
      <c r="I27" s="157"/>
      <c r="J27" s="157"/>
      <c r="K27" s="157"/>
      <c r="L27" s="162"/>
      <c r="M27" s="179"/>
      <c r="N27" s="178"/>
      <c r="O27" s="162"/>
      <c r="P27" s="15"/>
      <c r="Q27" s="15"/>
      <c r="R27" s="15"/>
    </row>
    <row r="28" spans="1:23" s="18" customFormat="1" ht="24.95" customHeight="1" x14ac:dyDescent="0.25">
      <c r="A28" s="188">
        <f>A26+1</f>
        <v>43998</v>
      </c>
      <c r="B28" s="170" t="s">
        <v>100</v>
      </c>
      <c r="C28" s="170" t="s">
        <v>41</v>
      </c>
      <c r="D28" s="59" t="s">
        <v>144</v>
      </c>
      <c r="E28" s="59" t="s">
        <v>145</v>
      </c>
      <c r="F28" s="34" t="s">
        <v>146</v>
      </c>
      <c r="G28" s="56" t="s">
        <v>147</v>
      </c>
      <c r="H28" s="168" t="s">
        <v>104</v>
      </c>
      <c r="I28" s="156">
        <f t="shared" ref="I28:K28" si="10">P28</f>
        <v>3</v>
      </c>
      <c r="J28" s="156">
        <f t="shared" si="10"/>
        <v>1.7837142857142858</v>
      </c>
      <c r="K28" s="156">
        <f t="shared" si="10"/>
        <v>1.8602000000000001</v>
      </c>
      <c r="L28" s="158"/>
      <c r="M28" s="175">
        <v>2.2000000000000002</v>
      </c>
      <c r="N28" s="177">
        <v>1</v>
      </c>
      <c r="O28" s="160">
        <f>I28*70+J28*75+K28*25+L28*60+M28*45+N28*95</f>
        <v>584.28357142857146</v>
      </c>
      <c r="P28" s="15">
        <f>'[2]0615-0620'!X19</f>
        <v>3</v>
      </c>
      <c r="Q28" s="15">
        <f>'[2]0615-0620'!Y19</f>
        <v>1.7837142857142858</v>
      </c>
      <c r="R28" s="15">
        <f>'[2]0615-0620'!Z19</f>
        <v>1.8602000000000001</v>
      </c>
    </row>
    <row r="29" spans="1:23" s="18" customFormat="1" ht="9.75" customHeight="1" x14ac:dyDescent="0.25">
      <c r="A29" s="164"/>
      <c r="B29" s="171"/>
      <c r="C29" s="172"/>
      <c r="D29" s="27" t="s">
        <v>148</v>
      </c>
      <c r="E29" s="60" t="s">
        <v>149</v>
      </c>
      <c r="F29" s="61"/>
      <c r="G29" s="62" t="s">
        <v>150</v>
      </c>
      <c r="H29" s="169"/>
      <c r="I29" s="157"/>
      <c r="J29" s="157"/>
      <c r="K29" s="157"/>
      <c r="L29" s="172"/>
      <c r="M29" s="179"/>
      <c r="N29" s="178"/>
      <c r="O29" s="162"/>
      <c r="P29" s="15"/>
      <c r="Q29" s="15"/>
      <c r="R29" s="15"/>
    </row>
    <row r="30" spans="1:23" s="65" customFormat="1" ht="24" customHeight="1" x14ac:dyDescent="0.25">
      <c r="A30" s="188">
        <f>A28+1</f>
        <v>43999</v>
      </c>
      <c r="B30" s="170" t="s">
        <v>151</v>
      </c>
      <c r="C30" s="170" t="s">
        <v>51</v>
      </c>
      <c r="D30" s="25" t="s">
        <v>152</v>
      </c>
      <c r="E30" s="25" t="s">
        <v>153</v>
      </c>
      <c r="F30" s="63" t="s">
        <v>154</v>
      </c>
      <c r="G30" s="33" t="s">
        <v>155</v>
      </c>
      <c r="H30" s="191"/>
      <c r="I30" s="156">
        <f t="shared" ref="I30:K30" si="11">P30</f>
        <v>3.0666666666666669</v>
      </c>
      <c r="J30" s="156">
        <f t="shared" si="11"/>
        <v>1.9</v>
      </c>
      <c r="K30" s="156">
        <f t="shared" si="11"/>
        <v>1.1619999999999999</v>
      </c>
      <c r="L30" s="158"/>
      <c r="M30" s="175">
        <v>2.5</v>
      </c>
      <c r="N30" s="158"/>
      <c r="O30" s="160">
        <f>I30*70+J30*75+K30*25+L30*60+M30*45+N30*95</f>
        <v>498.7166666666667</v>
      </c>
      <c r="P30" s="64">
        <f>'[2]0615-0620'!X27</f>
        <v>3.0666666666666669</v>
      </c>
      <c r="Q30" s="64">
        <f>'[2]0615-0620'!Y27</f>
        <v>1.9</v>
      </c>
      <c r="R30" s="64">
        <f>'[2]0615-0620'!Z27</f>
        <v>1.1619999999999999</v>
      </c>
    </row>
    <row r="31" spans="1:23" s="65" customFormat="1" ht="9.75" customHeight="1" x14ac:dyDescent="0.25">
      <c r="A31" s="164"/>
      <c r="B31" s="171"/>
      <c r="C31" s="172"/>
      <c r="D31" s="28" t="s">
        <v>156</v>
      </c>
      <c r="E31" s="28" t="s">
        <v>157</v>
      </c>
      <c r="F31" s="66"/>
      <c r="G31" s="67" t="s">
        <v>158</v>
      </c>
      <c r="H31" s="192"/>
      <c r="I31" s="157"/>
      <c r="J31" s="157"/>
      <c r="K31" s="157"/>
      <c r="L31" s="194"/>
      <c r="M31" s="179"/>
      <c r="N31" s="180"/>
      <c r="O31" s="162"/>
      <c r="P31" s="64"/>
      <c r="Q31" s="64"/>
      <c r="R31" s="64"/>
    </row>
    <row r="32" spans="1:23" s="65" customFormat="1" ht="24" customHeight="1" x14ac:dyDescent="0.25">
      <c r="A32" s="188">
        <f>A30+1</f>
        <v>44000</v>
      </c>
      <c r="B32" s="193" t="s">
        <v>117</v>
      </c>
      <c r="C32" s="170" t="s">
        <v>62</v>
      </c>
      <c r="D32" s="68" t="s">
        <v>159</v>
      </c>
      <c r="E32" s="49" t="s">
        <v>160</v>
      </c>
      <c r="F32" s="69" t="s">
        <v>86</v>
      </c>
      <c r="G32" s="70" t="s">
        <v>161</v>
      </c>
      <c r="H32" s="181" t="s">
        <v>122</v>
      </c>
      <c r="I32" s="156">
        <f t="shared" ref="I32:K32" si="12">P32</f>
        <v>3</v>
      </c>
      <c r="J32" s="156">
        <f t="shared" si="12"/>
        <v>2.2561904761904765</v>
      </c>
      <c r="K32" s="156">
        <f t="shared" si="12"/>
        <v>1.45</v>
      </c>
      <c r="L32" s="177">
        <v>1</v>
      </c>
      <c r="M32" s="175">
        <v>2.2000000000000002</v>
      </c>
      <c r="N32" s="71"/>
      <c r="O32" s="160">
        <f>I32*70+J32*75+K32*25+L32*60+M32*45+N32*95</f>
        <v>574.46428571428578</v>
      </c>
      <c r="P32" s="64">
        <f>'[2]0615-0620'!X35</f>
        <v>3</v>
      </c>
      <c r="Q32" s="64">
        <f>'[2]0615-0620'!Y35</f>
        <v>2.2561904761904765</v>
      </c>
      <c r="R32" s="64">
        <f>'[2]0615-0620'!Z35</f>
        <v>1.45</v>
      </c>
      <c r="S32" s="65" t="s">
        <v>162</v>
      </c>
    </row>
    <row r="33" spans="1:19" s="65" customFormat="1" ht="11.25" customHeight="1" x14ac:dyDescent="0.25">
      <c r="A33" s="164"/>
      <c r="B33" s="172"/>
      <c r="C33" s="172"/>
      <c r="D33" s="40" t="s">
        <v>163</v>
      </c>
      <c r="E33" s="51" t="s">
        <v>164</v>
      </c>
      <c r="F33" s="72"/>
      <c r="G33" s="73" t="s">
        <v>165</v>
      </c>
      <c r="H33" s="182"/>
      <c r="I33" s="157"/>
      <c r="J33" s="157"/>
      <c r="K33" s="157"/>
      <c r="L33" s="178"/>
      <c r="M33" s="179"/>
      <c r="N33" s="71"/>
      <c r="O33" s="162"/>
      <c r="P33" s="64"/>
      <c r="Q33" s="64"/>
      <c r="R33" s="64"/>
      <c r="S33" s="65" t="s">
        <v>166</v>
      </c>
    </row>
    <row r="34" spans="1:19" s="18" customFormat="1" ht="24" customHeight="1" x14ac:dyDescent="0.25">
      <c r="A34" s="188">
        <f>A32+1</f>
        <v>44001</v>
      </c>
      <c r="B34" s="165" t="s">
        <v>128</v>
      </c>
      <c r="C34" s="165" t="s">
        <v>129</v>
      </c>
      <c r="D34" s="74" t="s">
        <v>167</v>
      </c>
      <c r="E34" s="43" t="s">
        <v>168</v>
      </c>
      <c r="F34" s="44" t="s">
        <v>169</v>
      </c>
      <c r="G34" s="45" t="s">
        <v>170</v>
      </c>
      <c r="H34" s="191"/>
      <c r="I34" s="156">
        <f t="shared" ref="I34:K34" si="13">P34</f>
        <v>4.7352941176470589</v>
      </c>
      <c r="J34" s="156">
        <f t="shared" si="13"/>
        <v>1.94</v>
      </c>
      <c r="K34" s="156">
        <f t="shared" si="13"/>
        <v>0.82</v>
      </c>
      <c r="L34" s="177"/>
      <c r="M34" s="175">
        <v>3</v>
      </c>
      <c r="N34" s="177"/>
      <c r="O34" s="160">
        <f>I34*70+J34*75+K34*25+L34*60+M34*45+N34*95</f>
        <v>632.47058823529414</v>
      </c>
      <c r="P34" s="15">
        <f>'[2]0615-0620'!X45</f>
        <v>4.7352941176470589</v>
      </c>
      <c r="Q34" s="15">
        <f>'[2]0615-0620'!Y45</f>
        <v>1.94</v>
      </c>
      <c r="R34" s="15">
        <f>'[2]0615-0620'!Z45</f>
        <v>0.82</v>
      </c>
      <c r="S34" s="18" t="s">
        <v>171</v>
      </c>
    </row>
    <row r="35" spans="1:19" s="18" customFormat="1" ht="9.75" customHeight="1" x14ac:dyDescent="0.25">
      <c r="A35" s="164"/>
      <c r="B35" s="189"/>
      <c r="C35" s="190"/>
      <c r="D35" s="46" t="s">
        <v>172</v>
      </c>
      <c r="E35" s="75" t="s">
        <v>168</v>
      </c>
      <c r="F35" s="48"/>
      <c r="G35" s="76" t="s">
        <v>170</v>
      </c>
      <c r="H35" s="192"/>
      <c r="I35" s="157"/>
      <c r="J35" s="157"/>
      <c r="K35" s="157"/>
      <c r="L35" s="178"/>
      <c r="M35" s="179"/>
      <c r="N35" s="178"/>
      <c r="O35" s="162"/>
      <c r="P35" s="15"/>
      <c r="Q35" s="15"/>
      <c r="R35" s="15"/>
      <c r="S35" s="18" t="s">
        <v>105</v>
      </c>
    </row>
    <row r="36" spans="1:19" s="18" customFormat="1" ht="24.95" customHeight="1" x14ac:dyDescent="0.25">
      <c r="A36" s="163">
        <v>44002</v>
      </c>
      <c r="B36" s="170" t="s">
        <v>173</v>
      </c>
      <c r="C36" s="170" t="s">
        <v>51</v>
      </c>
      <c r="D36" s="68" t="s">
        <v>174</v>
      </c>
      <c r="E36" s="49" t="s">
        <v>175</v>
      </c>
      <c r="F36" s="77" t="s">
        <v>169</v>
      </c>
      <c r="G36" s="50" t="s">
        <v>176</v>
      </c>
      <c r="H36" s="181"/>
      <c r="I36" s="156">
        <f t="shared" ref="I36:K36" si="14">P36</f>
        <v>3</v>
      </c>
      <c r="J36" s="156">
        <v>2</v>
      </c>
      <c r="K36" s="156">
        <v>1.4</v>
      </c>
      <c r="L36" s="160"/>
      <c r="M36" s="175">
        <v>2.2000000000000002</v>
      </c>
      <c r="N36" s="185"/>
      <c r="O36" s="160">
        <f>I36*70+J36*75+K36*25+L36*60+M36*45+N36*95</f>
        <v>494</v>
      </c>
      <c r="P36" s="15">
        <f>'[2]0615-0620'!X55</f>
        <v>3</v>
      </c>
      <c r="Q36" s="15">
        <f>'[2]0615-0620'!Y55</f>
        <v>2.144857142857143</v>
      </c>
      <c r="R36" s="15">
        <f>'[2]0615-0620'!Z55</f>
        <v>3.125</v>
      </c>
      <c r="S36" s="18" t="s">
        <v>177</v>
      </c>
    </row>
    <row r="37" spans="1:19" s="18" customFormat="1" ht="9.75" customHeight="1" x14ac:dyDescent="0.25">
      <c r="A37" s="171"/>
      <c r="B37" s="219"/>
      <c r="C37" s="172"/>
      <c r="D37" s="40" t="s">
        <v>178</v>
      </c>
      <c r="E37" s="78" t="s">
        <v>179</v>
      </c>
      <c r="F37" s="72"/>
      <c r="G37" s="52" t="s">
        <v>180</v>
      </c>
      <c r="H37" s="178"/>
      <c r="I37" s="157"/>
      <c r="J37" s="157"/>
      <c r="K37" s="157"/>
      <c r="L37" s="162"/>
      <c r="M37" s="179"/>
      <c r="N37" s="178"/>
      <c r="O37" s="162"/>
      <c r="P37" s="15"/>
      <c r="Q37" s="79"/>
      <c r="R37" s="15"/>
    </row>
    <row r="38" spans="1:19" s="65" customFormat="1" ht="24" hidden="1" customHeight="1" x14ac:dyDescent="0.25">
      <c r="A38" s="163"/>
      <c r="B38" s="80" t="s">
        <v>181</v>
      </c>
      <c r="C38" s="193" t="s">
        <v>182</v>
      </c>
      <c r="D38" s="68"/>
      <c r="E38" s="68"/>
      <c r="F38" s="81" t="s">
        <v>183</v>
      </c>
      <c r="G38" s="82"/>
      <c r="H38" s="173"/>
      <c r="I38" s="156">
        <f t="shared" ref="I38:K38" si="15">P38</f>
        <v>0</v>
      </c>
      <c r="J38" s="156">
        <f t="shared" si="15"/>
        <v>0</v>
      </c>
      <c r="K38" s="156">
        <f t="shared" si="15"/>
        <v>0</v>
      </c>
      <c r="L38" s="158"/>
      <c r="M38" s="175">
        <v>3</v>
      </c>
      <c r="N38" s="158"/>
      <c r="O38" s="160">
        <f>I38*70+J38*75+K38*25+L38*60+M38*45+N38*95</f>
        <v>135</v>
      </c>
      <c r="P38" s="64"/>
      <c r="Q38" s="64"/>
      <c r="R38" s="64"/>
    </row>
    <row r="39" spans="1:19" s="65" customFormat="1" ht="9.75" hidden="1" customHeight="1" x14ac:dyDescent="0.25">
      <c r="A39" s="164"/>
      <c r="B39" s="83"/>
      <c r="C39" s="184"/>
      <c r="D39" s="40"/>
      <c r="E39" s="40"/>
      <c r="F39" s="84"/>
      <c r="G39" s="52"/>
      <c r="H39" s="183"/>
      <c r="I39" s="157"/>
      <c r="J39" s="157"/>
      <c r="K39" s="157"/>
      <c r="L39" s="180"/>
      <c r="M39" s="179"/>
      <c r="N39" s="180"/>
      <c r="O39" s="162"/>
      <c r="P39" s="64"/>
      <c r="Q39" s="64"/>
      <c r="R39" s="64"/>
    </row>
    <row r="40" spans="1:19" s="65" customFormat="1" ht="24" customHeight="1" x14ac:dyDescent="0.25">
      <c r="A40" s="163">
        <v>44004</v>
      </c>
      <c r="B40" s="170" t="s">
        <v>31</v>
      </c>
      <c r="C40" s="170" t="s">
        <v>32</v>
      </c>
      <c r="D40" s="25" t="s">
        <v>184</v>
      </c>
      <c r="E40" s="25" t="s">
        <v>185</v>
      </c>
      <c r="F40" s="30" t="s">
        <v>186</v>
      </c>
      <c r="G40" s="25" t="s">
        <v>187</v>
      </c>
      <c r="H40" s="173"/>
      <c r="I40" s="156">
        <f t="shared" ref="I40:K40" si="16">P40</f>
        <v>3.4541176470588235</v>
      </c>
      <c r="J40" s="156">
        <f t="shared" si="16"/>
        <v>2.235357142857143</v>
      </c>
      <c r="K40" s="156">
        <f t="shared" si="16"/>
        <v>1.361</v>
      </c>
      <c r="L40" s="158"/>
      <c r="M40" s="175">
        <v>2.2000000000000002</v>
      </c>
      <c r="N40" s="158"/>
      <c r="O40" s="160">
        <f>I40*70+J40*75+K40*25+L40*60+M40*45+N40*95</f>
        <v>542.46502100840337</v>
      </c>
      <c r="P40" s="85">
        <f>'[2]0622-0624'!X12</f>
        <v>3.4541176470588235</v>
      </c>
      <c r="Q40" s="85">
        <f>'[2]0622-0624'!Y12</f>
        <v>2.235357142857143</v>
      </c>
      <c r="R40" s="64">
        <f>'[2]0622-0624'!Z12</f>
        <v>1.361</v>
      </c>
    </row>
    <row r="41" spans="1:19" s="65" customFormat="1" ht="14.25" customHeight="1" x14ac:dyDescent="0.25">
      <c r="A41" s="164"/>
      <c r="B41" s="171"/>
      <c r="C41" s="172"/>
      <c r="D41" s="28" t="s">
        <v>188</v>
      </c>
      <c r="E41" s="28" t="s">
        <v>189</v>
      </c>
      <c r="F41" s="58"/>
      <c r="G41" s="28" t="s">
        <v>190</v>
      </c>
      <c r="H41" s="183"/>
      <c r="I41" s="157"/>
      <c r="J41" s="157"/>
      <c r="K41" s="157"/>
      <c r="L41" s="180"/>
      <c r="M41" s="179"/>
      <c r="N41" s="180"/>
      <c r="O41" s="162"/>
      <c r="P41" s="85"/>
      <c r="Q41" s="86"/>
      <c r="R41" s="64"/>
    </row>
    <row r="42" spans="1:19" s="65" customFormat="1" ht="24" customHeight="1" x14ac:dyDescent="0.25">
      <c r="A42" s="163">
        <f>A40+1</f>
        <v>44005</v>
      </c>
      <c r="B42" s="170" t="s">
        <v>191</v>
      </c>
      <c r="C42" s="170" t="s">
        <v>41</v>
      </c>
      <c r="D42" s="56" t="s">
        <v>192</v>
      </c>
      <c r="E42" s="25" t="s">
        <v>193</v>
      </c>
      <c r="F42" s="57" t="s">
        <v>194</v>
      </c>
      <c r="G42" s="25" t="s">
        <v>195</v>
      </c>
      <c r="H42" s="168"/>
      <c r="I42" s="156">
        <f t="shared" ref="I42:K42" si="17">P42</f>
        <v>3.2941176470588234</v>
      </c>
      <c r="J42" s="156">
        <f t="shared" si="17"/>
        <v>1.9767142857142859</v>
      </c>
      <c r="K42" s="156">
        <f t="shared" si="17"/>
        <v>1.3626999999999998</v>
      </c>
      <c r="L42" s="158"/>
      <c r="M42" s="175">
        <v>2.2000000000000002</v>
      </c>
      <c r="N42" s="160"/>
      <c r="O42" s="160">
        <f>I42*70+J42*75+K42*25+L42*60+M42*45+N42*95</f>
        <v>511.90930672268905</v>
      </c>
      <c r="P42" s="85">
        <f>'[2]0622-0624'!X20</f>
        <v>3.2941176470588234</v>
      </c>
      <c r="Q42" s="85">
        <f>'[2]0622-0624'!Y20</f>
        <v>1.9767142857142859</v>
      </c>
      <c r="R42" s="64">
        <f>'[2]0622-0624'!Z20</f>
        <v>1.3626999999999998</v>
      </c>
    </row>
    <row r="43" spans="1:19" s="65" customFormat="1" ht="9.75" customHeight="1" x14ac:dyDescent="0.25">
      <c r="A43" s="164"/>
      <c r="B43" s="171"/>
      <c r="C43" s="172"/>
      <c r="D43" s="55" t="s">
        <v>196</v>
      </c>
      <c r="E43" s="28" t="s">
        <v>197</v>
      </c>
      <c r="F43" s="87"/>
      <c r="G43" s="28" t="s">
        <v>198</v>
      </c>
      <c r="H43" s="169"/>
      <c r="I43" s="157"/>
      <c r="J43" s="157"/>
      <c r="K43" s="157"/>
      <c r="L43" s="180"/>
      <c r="M43" s="179"/>
      <c r="N43" s="162"/>
      <c r="O43" s="162"/>
      <c r="P43" s="88"/>
      <c r="Q43" s="85"/>
      <c r="R43" s="64"/>
    </row>
    <row r="44" spans="1:19" s="65" customFormat="1" ht="24" customHeight="1" x14ac:dyDescent="0.25">
      <c r="A44" s="163">
        <f>A42+1</f>
        <v>44006</v>
      </c>
      <c r="B44" s="170" t="s">
        <v>50</v>
      </c>
      <c r="C44" s="170" t="s">
        <v>51</v>
      </c>
      <c r="D44" s="25" t="s">
        <v>199</v>
      </c>
      <c r="E44" s="89" t="s">
        <v>200</v>
      </c>
      <c r="F44" s="90" t="s">
        <v>26</v>
      </c>
      <c r="G44" s="25" t="s">
        <v>201</v>
      </c>
      <c r="H44" s="181" t="s">
        <v>202</v>
      </c>
      <c r="I44" s="156">
        <f t="shared" ref="I44:K44" si="18">P44</f>
        <v>3.5700000000000003</v>
      </c>
      <c r="J44" s="156">
        <f t="shared" si="18"/>
        <v>1.7749999999999999</v>
      </c>
      <c r="K44" s="156">
        <f t="shared" si="18"/>
        <v>0.95199999999999985</v>
      </c>
      <c r="L44" s="160">
        <v>1</v>
      </c>
      <c r="M44" s="175">
        <v>2.5</v>
      </c>
      <c r="N44" s="158"/>
      <c r="O44" s="160">
        <f>I44*70+J44*75+K44*25+L44*60+M44*45+N44*95</f>
        <v>579.32500000000005</v>
      </c>
      <c r="P44" s="64">
        <f>'[2]0622-0624'!X29</f>
        <v>3.5700000000000003</v>
      </c>
      <c r="Q44" s="64">
        <f>'[2]0622-0624'!Y29</f>
        <v>1.7749999999999999</v>
      </c>
      <c r="R44" s="64">
        <f>'[2]0622-0624'!Z29</f>
        <v>0.95199999999999985</v>
      </c>
    </row>
    <row r="45" spans="1:19" s="65" customFormat="1" ht="10.5" customHeight="1" x14ac:dyDescent="0.25">
      <c r="A45" s="164"/>
      <c r="B45" s="171"/>
      <c r="C45" s="172"/>
      <c r="D45" s="28" t="s">
        <v>203</v>
      </c>
      <c r="E45" s="67" t="s">
        <v>204</v>
      </c>
      <c r="F45" s="66"/>
      <c r="G45" s="28" t="s">
        <v>205</v>
      </c>
      <c r="H45" s="182"/>
      <c r="I45" s="157"/>
      <c r="J45" s="157"/>
      <c r="K45" s="157"/>
      <c r="L45" s="162"/>
      <c r="M45" s="179"/>
      <c r="N45" s="180"/>
      <c r="O45" s="162"/>
      <c r="P45" s="64"/>
      <c r="Q45" s="64"/>
      <c r="R45" s="64"/>
    </row>
    <row r="46" spans="1:19" s="65" customFormat="1" ht="24" hidden="1" customHeight="1" x14ac:dyDescent="0.25">
      <c r="A46" s="163">
        <f>A44+1</f>
        <v>44007</v>
      </c>
      <c r="B46" s="170" t="s">
        <v>206</v>
      </c>
      <c r="C46" s="170" t="s">
        <v>62</v>
      </c>
      <c r="D46" s="25" t="s">
        <v>207</v>
      </c>
      <c r="E46" s="25" t="s">
        <v>208</v>
      </c>
      <c r="F46" s="57" t="s">
        <v>194</v>
      </c>
      <c r="G46" s="25" t="s">
        <v>209</v>
      </c>
      <c r="H46" s="181" t="s">
        <v>210</v>
      </c>
      <c r="I46" s="156">
        <f t="shared" ref="I46:K46" si="19">P46</f>
        <v>3.9453333333333331</v>
      </c>
      <c r="J46" s="156">
        <f t="shared" si="19"/>
        <v>1.6847619047619049</v>
      </c>
      <c r="K46" s="156">
        <f t="shared" si="19"/>
        <v>1.252</v>
      </c>
      <c r="L46" s="177">
        <v>1</v>
      </c>
      <c r="M46" s="175">
        <v>2</v>
      </c>
      <c r="N46" s="158"/>
      <c r="O46" s="160">
        <f>I46*70+J46*75+K46*25+L46*60+M46*45+N46*95</f>
        <v>583.83047619047625</v>
      </c>
      <c r="P46" s="64">
        <f>'[2]0622-0624'!X38</f>
        <v>3.9453333333333331</v>
      </c>
      <c r="Q46" s="64">
        <f>'[2]0622-0624'!Y38</f>
        <v>1.6847619047619049</v>
      </c>
      <c r="R46" s="64">
        <f>'[2]0622-0624'!Z38</f>
        <v>1.252</v>
      </c>
    </row>
    <row r="47" spans="1:19" s="65" customFormat="1" ht="12.75" hidden="1" customHeight="1" x14ac:dyDescent="0.25">
      <c r="A47" s="164"/>
      <c r="B47" s="171"/>
      <c r="C47" s="172"/>
      <c r="D47" s="28" t="s">
        <v>211</v>
      </c>
      <c r="E47" s="28" t="s">
        <v>212</v>
      </c>
      <c r="F47" s="87"/>
      <c r="G47" s="28" t="s">
        <v>213</v>
      </c>
      <c r="H47" s="182"/>
      <c r="I47" s="157"/>
      <c r="J47" s="157"/>
      <c r="K47" s="157"/>
      <c r="L47" s="178"/>
      <c r="M47" s="179"/>
      <c r="N47" s="180"/>
      <c r="O47" s="162"/>
      <c r="P47" s="64"/>
      <c r="Q47" s="64"/>
      <c r="R47" s="64"/>
    </row>
    <row r="48" spans="1:19" s="65" customFormat="1" ht="24" hidden="1" customHeight="1" x14ac:dyDescent="0.25">
      <c r="A48" s="163">
        <f>A46+1</f>
        <v>44008</v>
      </c>
      <c r="B48" s="165" t="s">
        <v>22</v>
      </c>
      <c r="C48" s="165" t="s">
        <v>23</v>
      </c>
      <c r="D48" s="91" t="s">
        <v>214</v>
      </c>
      <c r="E48" s="91" t="s">
        <v>215</v>
      </c>
      <c r="F48" s="92" t="s">
        <v>26</v>
      </c>
      <c r="G48" s="91" t="s">
        <v>216</v>
      </c>
      <c r="H48" s="173"/>
      <c r="I48" s="156">
        <f t="shared" ref="I48:K48" si="20">P48</f>
        <v>3.12</v>
      </c>
      <c r="J48" s="156">
        <f t="shared" si="20"/>
        <v>1.948</v>
      </c>
      <c r="K48" s="156">
        <f t="shared" si="20"/>
        <v>0.96299999999999997</v>
      </c>
      <c r="L48" s="158"/>
      <c r="M48" s="175">
        <v>3</v>
      </c>
      <c r="N48" s="158"/>
      <c r="O48" s="160">
        <f>I48*70+J48*75+K48*25+L48*60+M48*45+N48*95</f>
        <v>523.57500000000005</v>
      </c>
      <c r="P48" s="64">
        <f>'[2]0622-0624'!X48</f>
        <v>3.12</v>
      </c>
      <c r="Q48" s="64">
        <f>'[2]0622-0624'!Y48</f>
        <v>1.948</v>
      </c>
      <c r="R48" s="64">
        <f>'[2]0622-0624'!Z48</f>
        <v>0.96299999999999997</v>
      </c>
    </row>
    <row r="49" spans="1:214" s="97" customFormat="1" ht="12.75" hidden="1" customHeight="1" x14ac:dyDescent="0.25">
      <c r="A49" s="164"/>
      <c r="B49" s="166"/>
      <c r="C49" s="167"/>
      <c r="D49" s="93" t="s">
        <v>217</v>
      </c>
      <c r="E49" s="94" t="s">
        <v>218</v>
      </c>
      <c r="F49" s="95"/>
      <c r="G49" s="96" t="s">
        <v>216</v>
      </c>
      <c r="H49" s="174"/>
      <c r="I49" s="157"/>
      <c r="J49" s="157"/>
      <c r="K49" s="157"/>
      <c r="L49" s="159"/>
      <c r="M49" s="176"/>
      <c r="N49" s="159"/>
      <c r="O49" s="162"/>
      <c r="P49" s="85"/>
      <c r="Q49" s="85"/>
      <c r="R49" s="85"/>
    </row>
    <row r="50" spans="1:214" s="97" customFormat="1" ht="24" customHeight="1" x14ac:dyDescent="0.25">
      <c r="A50" s="163">
        <v>44011</v>
      </c>
      <c r="B50" s="170" t="s">
        <v>31</v>
      </c>
      <c r="C50" s="170" t="s">
        <v>32</v>
      </c>
      <c r="D50" s="25" t="s">
        <v>219</v>
      </c>
      <c r="E50" s="25" t="s">
        <v>220</v>
      </c>
      <c r="F50" s="37" t="s">
        <v>194</v>
      </c>
      <c r="G50" s="25" t="s">
        <v>221</v>
      </c>
      <c r="H50" s="173"/>
      <c r="I50" s="156">
        <f t="shared" ref="I50:K50" si="21">P50</f>
        <v>4.0342222222222226</v>
      </c>
      <c r="J50" s="156">
        <f t="shared" si="21"/>
        <v>1.9721428571428572</v>
      </c>
      <c r="K50" s="156">
        <f t="shared" si="21"/>
        <v>1.52</v>
      </c>
      <c r="L50" s="158"/>
      <c r="M50" s="158">
        <v>2.2000000000000002</v>
      </c>
      <c r="N50" s="158"/>
      <c r="O50" s="160">
        <f>I50*70+J50*75+K50*25+L50*60+M50*45+N50*95</f>
        <v>567.30626984126991</v>
      </c>
      <c r="P50" s="85">
        <v>4.0342222222222226</v>
      </c>
      <c r="Q50" s="85">
        <v>1.9721428571428572</v>
      </c>
      <c r="R50" s="85">
        <v>1.52</v>
      </c>
    </row>
    <row r="51" spans="1:214" s="97" customFormat="1" ht="12.75" customHeight="1" thickBot="1" x14ac:dyDescent="0.3">
      <c r="A51" s="164"/>
      <c r="B51" s="171"/>
      <c r="C51" s="172"/>
      <c r="D51" s="28" t="s">
        <v>222</v>
      </c>
      <c r="E51" s="28" t="s">
        <v>223</v>
      </c>
      <c r="F51" s="36"/>
      <c r="G51" s="98" t="s">
        <v>224</v>
      </c>
      <c r="H51" s="174"/>
      <c r="I51" s="157"/>
      <c r="J51" s="157"/>
      <c r="K51" s="157"/>
      <c r="L51" s="159"/>
      <c r="M51" s="159"/>
      <c r="N51" s="159"/>
      <c r="O51" s="162"/>
      <c r="P51" s="85"/>
      <c r="Q51" s="85"/>
      <c r="R51" s="85"/>
      <c r="S51" s="97" t="s">
        <v>225</v>
      </c>
    </row>
    <row r="52" spans="1:214" s="97" customFormat="1" ht="24" customHeight="1" x14ac:dyDescent="0.25">
      <c r="A52" s="163">
        <f>A50+1</f>
        <v>44012</v>
      </c>
      <c r="B52" s="170" t="s">
        <v>40</v>
      </c>
      <c r="C52" s="170" t="s">
        <v>41</v>
      </c>
      <c r="D52" s="25" t="s">
        <v>226</v>
      </c>
      <c r="E52" s="25" t="s">
        <v>227</v>
      </c>
      <c r="F52" s="30" t="s">
        <v>44</v>
      </c>
      <c r="G52" s="33" t="s">
        <v>228</v>
      </c>
      <c r="H52" s="168"/>
      <c r="I52" s="156">
        <f t="shared" ref="I52:K52" si="22">P52</f>
        <v>3.9117647058823501</v>
      </c>
      <c r="J52" s="156">
        <f t="shared" si="22"/>
        <v>2.061742424242424</v>
      </c>
      <c r="K52" s="156">
        <f t="shared" si="22"/>
        <v>1.365</v>
      </c>
      <c r="L52" s="158"/>
      <c r="M52" s="158">
        <v>2.2000000000000002</v>
      </c>
      <c r="N52" s="160"/>
      <c r="O52" s="160">
        <f>I52*70+J52*75+K52*25+L52*60+M52*45+N52*95</f>
        <v>561.5792112299464</v>
      </c>
      <c r="P52" s="85">
        <v>3.9117647058823501</v>
      </c>
      <c r="Q52" s="85">
        <v>2.061742424242424</v>
      </c>
      <c r="R52" s="85">
        <v>1.365</v>
      </c>
      <c r="S52" s="97" t="s">
        <v>229</v>
      </c>
    </row>
    <row r="53" spans="1:214" s="97" customFormat="1" ht="13.15" customHeight="1" thickBot="1" x14ac:dyDescent="0.3">
      <c r="A53" s="164"/>
      <c r="B53" s="171"/>
      <c r="C53" s="172"/>
      <c r="D53" s="28" t="s">
        <v>230</v>
      </c>
      <c r="E53" s="28" t="s">
        <v>231</v>
      </c>
      <c r="F53" s="31"/>
      <c r="G53" s="67" t="s">
        <v>232</v>
      </c>
      <c r="H53" s="169"/>
      <c r="I53" s="157"/>
      <c r="J53" s="157"/>
      <c r="K53" s="157"/>
      <c r="L53" s="159"/>
      <c r="M53" s="159"/>
      <c r="N53" s="161"/>
      <c r="O53" s="162"/>
      <c r="P53" s="85"/>
      <c r="Q53" s="85"/>
      <c r="R53" s="85"/>
    </row>
    <row r="54" spans="1:214" s="97" customFormat="1" ht="29.45" hidden="1" customHeight="1" x14ac:dyDescent="0.25">
      <c r="A54" s="163">
        <f>A52+1</f>
        <v>44013</v>
      </c>
      <c r="B54" s="170" t="s">
        <v>50</v>
      </c>
      <c r="C54" s="170" t="s">
        <v>51</v>
      </c>
      <c r="D54" s="99" t="s">
        <v>233</v>
      </c>
      <c r="E54" s="100" t="s">
        <v>234</v>
      </c>
      <c r="F54" s="101" t="s">
        <v>235</v>
      </c>
      <c r="G54" s="99" t="s">
        <v>236</v>
      </c>
      <c r="H54" s="173"/>
      <c r="I54" s="156">
        <f t="shared" ref="I54:K54" si="23">P54</f>
        <v>3.9555555555555557</v>
      </c>
      <c r="J54" s="156">
        <f t="shared" si="23"/>
        <v>2.1857142857142859</v>
      </c>
      <c r="K54" s="156">
        <f t="shared" si="23"/>
        <v>0.75900000000000001</v>
      </c>
      <c r="L54" s="158"/>
      <c r="M54" s="175">
        <v>2.5</v>
      </c>
      <c r="N54" s="158"/>
      <c r="O54" s="160">
        <f>I54*70+J54*75+K54*25+L54*60+M54*45+N54*95</f>
        <v>572.29246031746038</v>
      </c>
      <c r="P54" s="85">
        <f>'[2]0629-0630'!X27</f>
        <v>3.9555555555555557</v>
      </c>
      <c r="Q54" s="85">
        <f>'[2]0629-0630'!Y27</f>
        <v>2.1857142857142859</v>
      </c>
      <c r="R54" s="85">
        <f>'[2]0629-0630'!Z27</f>
        <v>0.75900000000000001</v>
      </c>
    </row>
    <row r="55" spans="1:214" s="97" customFormat="1" ht="13.15" hidden="1" customHeight="1" x14ac:dyDescent="0.25">
      <c r="A55" s="164"/>
      <c r="B55" s="171"/>
      <c r="C55" s="172"/>
      <c r="D55" s="102" t="s">
        <v>237</v>
      </c>
      <c r="E55" s="103" t="s">
        <v>238</v>
      </c>
      <c r="F55" s="104"/>
      <c r="G55" s="105" t="s">
        <v>239</v>
      </c>
      <c r="H55" s="183"/>
      <c r="I55" s="157"/>
      <c r="J55" s="157"/>
      <c r="K55" s="157"/>
      <c r="L55" s="180"/>
      <c r="M55" s="179"/>
      <c r="N55" s="180"/>
      <c r="O55" s="162"/>
      <c r="P55" s="85"/>
      <c r="Q55" s="85"/>
      <c r="R55" s="85"/>
    </row>
    <row r="56" spans="1:214" s="97" customFormat="1" ht="29.45" hidden="1" customHeight="1" x14ac:dyDescent="0.25">
      <c r="A56" s="163">
        <f>A54+1</f>
        <v>44014</v>
      </c>
      <c r="B56" s="170" t="s">
        <v>240</v>
      </c>
      <c r="C56" s="170" t="s">
        <v>62</v>
      </c>
      <c r="D56" s="33" t="s">
        <v>241</v>
      </c>
      <c r="E56" s="106" t="s">
        <v>242</v>
      </c>
      <c r="F56" s="26" t="s">
        <v>35</v>
      </c>
      <c r="G56" s="106" t="s">
        <v>243</v>
      </c>
      <c r="H56" s="181" t="s">
        <v>202</v>
      </c>
      <c r="I56" s="156">
        <f t="shared" ref="I56:K56" si="24">P56</f>
        <v>3.6666666666666665</v>
      </c>
      <c r="J56" s="156">
        <f t="shared" si="24"/>
        <v>2.4437142857142855</v>
      </c>
      <c r="K56" s="156">
        <f t="shared" si="24"/>
        <v>0.88139999999999996</v>
      </c>
      <c r="L56" s="177">
        <v>1</v>
      </c>
      <c r="M56" s="175">
        <v>2</v>
      </c>
      <c r="N56" s="158"/>
      <c r="O56" s="160">
        <f>I56*70+J56*75+K56*25+L56*60+M56*45+N56*95</f>
        <v>611.98023809523806</v>
      </c>
      <c r="P56" s="85">
        <f>'[2]0629-0630'!X35</f>
        <v>3.6666666666666665</v>
      </c>
      <c r="Q56" s="85">
        <f>'[2]0629-0630'!Y35</f>
        <v>2.4437142857142855</v>
      </c>
      <c r="R56" s="85">
        <f>'[2]0629-0630'!Z35</f>
        <v>0.88139999999999996</v>
      </c>
    </row>
    <row r="57" spans="1:214" s="97" customFormat="1" ht="13.15" hidden="1" customHeight="1" x14ac:dyDescent="0.25">
      <c r="A57" s="164"/>
      <c r="B57" s="171"/>
      <c r="C57" s="172"/>
      <c r="D57" s="67" t="s">
        <v>244</v>
      </c>
      <c r="E57" s="107" t="s">
        <v>245</v>
      </c>
      <c r="F57" s="108"/>
      <c r="G57" s="109" t="s">
        <v>246</v>
      </c>
      <c r="H57" s="182"/>
      <c r="I57" s="157"/>
      <c r="J57" s="157"/>
      <c r="K57" s="157"/>
      <c r="L57" s="178"/>
      <c r="M57" s="179"/>
      <c r="N57" s="180"/>
      <c r="O57" s="162"/>
      <c r="P57" s="85"/>
      <c r="Q57" s="85"/>
      <c r="R57" s="85"/>
    </row>
    <row r="58" spans="1:214" s="97" customFormat="1" ht="29.45" hidden="1" customHeight="1" x14ac:dyDescent="0.25">
      <c r="A58" s="163">
        <f>A56+1</f>
        <v>44015</v>
      </c>
      <c r="B58" s="165" t="s">
        <v>247</v>
      </c>
      <c r="C58" s="165" t="s">
        <v>248</v>
      </c>
      <c r="D58" s="74" t="s">
        <v>249</v>
      </c>
      <c r="E58" s="43" t="s">
        <v>250</v>
      </c>
      <c r="F58" s="44" t="s">
        <v>251</v>
      </c>
      <c r="G58" s="45" t="s">
        <v>252</v>
      </c>
      <c r="H58" s="173"/>
      <c r="I58" s="156">
        <f t="shared" ref="I58:K58" si="25">P58</f>
        <v>2.8888888888888888</v>
      </c>
      <c r="J58" s="156">
        <f t="shared" si="25"/>
        <v>1.9257142857142857</v>
      </c>
      <c r="K58" s="156">
        <f t="shared" si="25"/>
        <v>1.17</v>
      </c>
      <c r="L58" s="158"/>
      <c r="M58" s="175">
        <v>3</v>
      </c>
      <c r="N58" s="158"/>
      <c r="O58" s="160">
        <f>I58*70+J58*75+K58*25+L58*60+M58*45+N58*95</f>
        <v>510.90079365079362</v>
      </c>
      <c r="P58" s="85">
        <f>'[2]0629-0630'!X45</f>
        <v>2.8888888888888888</v>
      </c>
      <c r="Q58" s="85">
        <f>'[2]0629-0630'!Y45</f>
        <v>1.9257142857142857</v>
      </c>
      <c r="R58" s="85">
        <f>'[2]0629-0630'!Z45</f>
        <v>1.17</v>
      </c>
    </row>
    <row r="59" spans="1:214" s="97" customFormat="1" ht="12.75" hidden="1" customHeight="1" x14ac:dyDescent="0.25">
      <c r="A59" s="164"/>
      <c r="B59" s="166"/>
      <c r="C59" s="167"/>
      <c r="D59" s="46" t="s">
        <v>253</v>
      </c>
      <c r="E59" s="110" t="s">
        <v>254</v>
      </c>
      <c r="F59" s="111"/>
      <c r="G59" s="47" t="s">
        <v>255</v>
      </c>
      <c r="H59" s="174"/>
      <c r="I59" s="157"/>
      <c r="J59" s="157"/>
      <c r="K59" s="157"/>
      <c r="L59" s="159"/>
      <c r="M59" s="176"/>
      <c r="N59" s="159"/>
      <c r="O59" s="162"/>
      <c r="P59" s="85"/>
      <c r="Q59" s="85"/>
      <c r="R59" s="85"/>
    </row>
    <row r="60" spans="1:214" s="97" customFormat="1" ht="24" hidden="1" customHeight="1" x14ac:dyDescent="0.25">
      <c r="A60" s="163">
        <v>44011</v>
      </c>
      <c r="B60" s="170" t="s">
        <v>256</v>
      </c>
      <c r="C60" s="170" t="s">
        <v>32</v>
      </c>
      <c r="D60" s="49"/>
      <c r="E60" s="50"/>
      <c r="F60" s="112" t="s">
        <v>194</v>
      </c>
      <c r="G60" s="50"/>
      <c r="H60" s="173"/>
      <c r="I60" s="156">
        <f t="shared" ref="I60:K60" si="26">P60</f>
        <v>0</v>
      </c>
      <c r="J60" s="156">
        <f t="shared" si="26"/>
        <v>0</v>
      </c>
      <c r="K60" s="156">
        <f t="shared" si="26"/>
        <v>0</v>
      </c>
      <c r="L60" s="158"/>
      <c r="M60" s="158">
        <v>2.2000000000000002</v>
      </c>
      <c r="N60" s="158"/>
      <c r="O60" s="160">
        <f>I60*70+J60*75+K60*25+L60*60+M60*45+N60*95</f>
        <v>99.000000000000014</v>
      </c>
      <c r="P60" s="85"/>
      <c r="Q60" s="85"/>
      <c r="R60" s="85"/>
    </row>
    <row r="61" spans="1:214" s="97" customFormat="1" ht="15" hidden="1" customHeight="1" x14ac:dyDescent="0.25">
      <c r="A61" s="164"/>
      <c r="B61" s="171"/>
      <c r="C61" s="172"/>
      <c r="D61" s="51"/>
      <c r="E61" s="52"/>
      <c r="F61" s="113"/>
      <c r="G61" s="114"/>
      <c r="H61" s="174"/>
      <c r="I61" s="157"/>
      <c r="J61" s="157"/>
      <c r="K61" s="157"/>
      <c r="L61" s="159"/>
      <c r="M61" s="159"/>
      <c r="N61" s="159"/>
      <c r="O61" s="162"/>
      <c r="P61" s="85"/>
      <c r="Q61" s="85"/>
      <c r="R61" s="85"/>
    </row>
    <row r="62" spans="1:214" s="97" customFormat="1" ht="24" hidden="1" customHeight="1" x14ac:dyDescent="0.25">
      <c r="A62" s="163">
        <f>A60+1</f>
        <v>44012</v>
      </c>
      <c r="B62" s="165" t="s">
        <v>257</v>
      </c>
      <c r="C62" s="165" t="s">
        <v>258</v>
      </c>
      <c r="D62" s="74"/>
      <c r="E62" s="43"/>
      <c r="F62" s="44" t="s">
        <v>259</v>
      </c>
      <c r="G62" s="45"/>
      <c r="H62" s="168"/>
      <c r="I62" s="156">
        <f t="shared" ref="I62:K62" si="27">P62</f>
        <v>0</v>
      </c>
      <c r="J62" s="156">
        <f t="shared" si="27"/>
        <v>0</v>
      </c>
      <c r="K62" s="156">
        <f t="shared" si="27"/>
        <v>0</v>
      </c>
      <c r="L62" s="158"/>
      <c r="M62" s="158">
        <v>2.2000000000000002</v>
      </c>
      <c r="N62" s="160">
        <v>1</v>
      </c>
      <c r="O62" s="160">
        <f>I62*70+J62*75+K62*25+L62*60+M62*45+N62*95</f>
        <v>194</v>
      </c>
      <c r="P62" s="85"/>
      <c r="Q62" s="85"/>
      <c r="R62" s="85"/>
    </row>
    <row r="63" spans="1:214" s="97" customFormat="1" ht="15" hidden="1" customHeight="1" x14ac:dyDescent="0.25">
      <c r="A63" s="164"/>
      <c r="B63" s="166"/>
      <c r="C63" s="167"/>
      <c r="D63" s="46"/>
      <c r="E63" s="75"/>
      <c r="F63" s="48"/>
      <c r="G63" s="115"/>
      <c r="H63" s="169"/>
      <c r="I63" s="157"/>
      <c r="J63" s="157"/>
      <c r="K63" s="157"/>
      <c r="L63" s="159"/>
      <c r="M63" s="159"/>
      <c r="N63" s="161"/>
      <c r="O63" s="162"/>
      <c r="P63" s="85"/>
      <c r="Q63" s="85"/>
      <c r="R63" s="85"/>
    </row>
    <row r="64" spans="1:214" ht="19.149999999999999" customHeight="1" x14ac:dyDescent="0.25">
      <c r="A64" s="149" t="s">
        <v>260</v>
      </c>
      <c r="B64" s="116" t="s">
        <v>261</v>
      </c>
      <c r="C64" s="117"/>
      <c r="D64" s="118"/>
      <c r="E64" s="118"/>
      <c r="F64" s="118"/>
      <c r="G64" s="118"/>
      <c r="H64" s="119"/>
      <c r="I64" s="119"/>
      <c r="J64" s="119"/>
      <c r="K64" s="119"/>
      <c r="L64" s="119"/>
      <c r="M64" s="119"/>
      <c r="N64" s="119"/>
      <c r="O64" s="120"/>
      <c r="HF64" s="121"/>
    </row>
    <row r="65" spans="1:15" x14ac:dyDescent="0.25">
      <c r="A65" s="150"/>
      <c r="B65" s="122" t="s">
        <v>262</v>
      </c>
      <c r="C65" s="123"/>
      <c r="D65" s="124"/>
      <c r="E65" s="124"/>
      <c r="F65" s="124"/>
      <c r="G65" s="124"/>
      <c r="H65" s="125"/>
      <c r="I65" s="125"/>
      <c r="J65" s="125"/>
      <c r="K65" s="125"/>
      <c r="L65" s="125"/>
      <c r="M65" s="125"/>
      <c r="N65" s="125"/>
      <c r="O65" s="126"/>
    </row>
    <row r="66" spans="1:15" x14ac:dyDescent="0.25">
      <c r="A66" s="150"/>
      <c r="B66" s="151" t="s">
        <v>263</v>
      </c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3"/>
    </row>
    <row r="67" spans="1:15" x14ac:dyDescent="0.25">
      <c r="A67" s="150"/>
      <c r="B67" s="154" t="s">
        <v>264</v>
      </c>
      <c r="C67" s="155"/>
      <c r="D67" s="155"/>
      <c r="E67" s="155"/>
      <c r="F67" s="155"/>
      <c r="G67" s="155"/>
      <c r="H67" s="125"/>
      <c r="I67" s="125"/>
      <c r="J67" s="125"/>
      <c r="K67" s="125"/>
      <c r="L67" s="125"/>
      <c r="M67" s="125"/>
      <c r="N67" s="125"/>
      <c r="O67" s="126"/>
    </row>
    <row r="68" spans="1:15" x14ac:dyDescent="0.25">
      <c r="A68" s="150"/>
      <c r="B68" s="151" t="s">
        <v>265</v>
      </c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25"/>
      <c r="O68" s="126"/>
    </row>
    <row r="69" spans="1:15" x14ac:dyDescent="0.25">
      <c r="A69" s="150"/>
      <c r="B69" s="151" t="s">
        <v>266</v>
      </c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25"/>
      <c r="O69" s="126"/>
    </row>
    <row r="70" spans="1:15" x14ac:dyDescent="0.25">
      <c r="A70" s="150"/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19"/>
      <c r="O70" s="120"/>
    </row>
    <row r="71" spans="1:15" x14ac:dyDescent="0.25">
      <c r="A71" s="129" t="s">
        <v>267</v>
      </c>
      <c r="B71" s="130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20"/>
    </row>
    <row r="72" spans="1:15" x14ac:dyDescent="0.25">
      <c r="B72" s="13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</row>
    <row r="73" spans="1:15" x14ac:dyDescent="0.25">
      <c r="B73" s="13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</row>
    <row r="74" spans="1:15" x14ac:dyDescent="0.25">
      <c r="B74" s="13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</row>
    <row r="75" spans="1:15" x14ac:dyDescent="0.25">
      <c r="B75" s="13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</row>
    <row r="76" spans="1:15" x14ac:dyDescent="0.25">
      <c r="B76" s="13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</row>
    <row r="77" spans="1:15" x14ac:dyDescent="0.25">
      <c r="B77" s="13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</row>
    <row r="78" spans="1:15" x14ac:dyDescent="0.25">
      <c r="B78" s="13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</row>
  </sheetData>
  <mergeCells count="339"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J8:J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J28:J29"/>
    <mergeCell ref="A36:A37"/>
    <mergeCell ref="B36:B37"/>
    <mergeCell ref="C36:C37"/>
    <mergeCell ref="H36:H37"/>
    <mergeCell ref="I36:I37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42:A43"/>
    <mergeCell ref="B42:B43"/>
    <mergeCell ref="C42:C43"/>
    <mergeCell ref="H42:H43"/>
    <mergeCell ref="I42:I43"/>
    <mergeCell ref="L38:L39"/>
    <mergeCell ref="M38:M39"/>
    <mergeCell ref="N38:N39"/>
    <mergeCell ref="O38:O39"/>
    <mergeCell ref="A40:A41"/>
    <mergeCell ref="B40:B41"/>
    <mergeCell ref="C40:C41"/>
    <mergeCell ref="H40:H41"/>
    <mergeCell ref="I40:I41"/>
    <mergeCell ref="J40:J41"/>
    <mergeCell ref="A38:A39"/>
    <mergeCell ref="C38:C39"/>
    <mergeCell ref="H38:H39"/>
    <mergeCell ref="I38:I39"/>
    <mergeCell ref="J38:J39"/>
    <mergeCell ref="K38:K39"/>
    <mergeCell ref="J42:J43"/>
    <mergeCell ref="K42:K43"/>
    <mergeCell ref="L42:L43"/>
    <mergeCell ref="M42:M43"/>
    <mergeCell ref="N42:N43"/>
    <mergeCell ref="O42:O43"/>
    <mergeCell ref="K40:K41"/>
    <mergeCell ref="L40:L41"/>
    <mergeCell ref="M40:M41"/>
    <mergeCell ref="N40:N41"/>
    <mergeCell ref="O40:O41"/>
    <mergeCell ref="A46:A47"/>
    <mergeCell ref="B46:B47"/>
    <mergeCell ref="C46:C47"/>
    <mergeCell ref="H46:H47"/>
    <mergeCell ref="I46:I47"/>
    <mergeCell ref="A44:A45"/>
    <mergeCell ref="B44:B45"/>
    <mergeCell ref="C44:C45"/>
    <mergeCell ref="H44:H45"/>
    <mergeCell ref="I44:I45"/>
    <mergeCell ref="J46:J47"/>
    <mergeCell ref="K46:K47"/>
    <mergeCell ref="L46:L47"/>
    <mergeCell ref="M46:M47"/>
    <mergeCell ref="N46:N47"/>
    <mergeCell ref="O46:O47"/>
    <mergeCell ref="K44:K45"/>
    <mergeCell ref="L44:L45"/>
    <mergeCell ref="M44:M45"/>
    <mergeCell ref="N44:N45"/>
    <mergeCell ref="O44:O45"/>
    <mergeCell ref="J44:J45"/>
    <mergeCell ref="A50:A51"/>
    <mergeCell ref="B50:B51"/>
    <mergeCell ref="C50:C51"/>
    <mergeCell ref="H50:H51"/>
    <mergeCell ref="I50:I51"/>
    <mergeCell ref="A48:A49"/>
    <mergeCell ref="B48:B49"/>
    <mergeCell ref="C48:C49"/>
    <mergeCell ref="H48:H49"/>
    <mergeCell ref="I48:I49"/>
    <mergeCell ref="J50:J51"/>
    <mergeCell ref="K50:K51"/>
    <mergeCell ref="L50:L51"/>
    <mergeCell ref="M50:M51"/>
    <mergeCell ref="N50:N51"/>
    <mergeCell ref="O50:O51"/>
    <mergeCell ref="K48:K49"/>
    <mergeCell ref="L48:L49"/>
    <mergeCell ref="M48:M49"/>
    <mergeCell ref="N48:N49"/>
    <mergeCell ref="O48:O49"/>
    <mergeCell ref="J48:J49"/>
    <mergeCell ref="A54:A55"/>
    <mergeCell ref="B54:B55"/>
    <mergeCell ref="C54:C55"/>
    <mergeCell ref="H54:H55"/>
    <mergeCell ref="I54:I55"/>
    <mergeCell ref="A52:A53"/>
    <mergeCell ref="B52:B53"/>
    <mergeCell ref="C52:C53"/>
    <mergeCell ref="H52:H53"/>
    <mergeCell ref="I52:I53"/>
    <mergeCell ref="J54:J55"/>
    <mergeCell ref="K54:K55"/>
    <mergeCell ref="L54:L55"/>
    <mergeCell ref="M54:M55"/>
    <mergeCell ref="N54:N55"/>
    <mergeCell ref="O54:O55"/>
    <mergeCell ref="K52:K53"/>
    <mergeCell ref="L52:L53"/>
    <mergeCell ref="M52:M53"/>
    <mergeCell ref="N52:N53"/>
    <mergeCell ref="O52:O53"/>
    <mergeCell ref="J52:J53"/>
    <mergeCell ref="A58:A59"/>
    <mergeCell ref="B58:B59"/>
    <mergeCell ref="C58:C59"/>
    <mergeCell ref="H58:H59"/>
    <mergeCell ref="I58:I59"/>
    <mergeCell ref="A56:A57"/>
    <mergeCell ref="B56:B57"/>
    <mergeCell ref="C56:C57"/>
    <mergeCell ref="H56:H57"/>
    <mergeCell ref="I56:I57"/>
    <mergeCell ref="J58:J59"/>
    <mergeCell ref="K58:K59"/>
    <mergeCell ref="L58:L59"/>
    <mergeCell ref="M58:M59"/>
    <mergeCell ref="N58:N59"/>
    <mergeCell ref="O58:O59"/>
    <mergeCell ref="K56:K57"/>
    <mergeCell ref="L56:L57"/>
    <mergeCell ref="M56:M57"/>
    <mergeCell ref="N56:N57"/>
    <mergeCell ref="O56:O57"/>
    <mergeCell ref="J56:J57"/>
    <mergeCell ref="K60:K61"/>
    <mergeCell ref="L60:L61"/>
    <mergeCell ref="M60:M61"/>
    <mergeCell ref="N60:N61"/>
    <mergeCell ref="O60:O61"/>
    <mergeCell ref="A62:A63"/>
    <mergeCell ref="B62:B63"/>
    <mergeCell ref="C62:C63"/>
    <mergeCell ref="H62:H63"/>
    <mergeCell ref="I62:I63"/>
    <mergeCell ref="A60:A61"/>
    <mergeCell ref="B60:B61"/>
    <mergeCell ref="C60:C61"/>
    <mergeCell ref="H60:H61"/>
    <mergeCell ref="I60:I61"/>
    <mergeCell ref="J60:J61"/>
    <mergeCell ref="A64:A70"/>
    <mergeCell ref="B66:O66"/>
    <mergeCell ref="B67:G67"/>
    <mergeCell ref="B68:M68"/>
    <mergeCell ref="B69:M69"/>
    <mergeCell ref="J62:J63"/>
    <mergeCell ref="K62:K63"/>
    <mergeCell ref="L62:L63"/>
    <mergeCell ref="M62:M63"/>
    <mergeCell ref="N62:N63"/>
    <mergeCell ref="O62:O63"/>
  </mergeCells>
  <phoneticPr fontId="2" type="noConversion"/>
  <printOptions horizontalCentered="1" verticalCentered="1"/>
  <pageMargins left="0" right="0" top="0" bottom="0" header="0" footer="0"/>
  <pageSetup paperSize="9" scale="75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109.6素</vt:lpstr>
      <vt:lpstr>109.06葷</vt:lpstr>
      <vt:lpstr>'109.06葷'!Print_Area</vt:lpstr>
      <vt:lpstr>'109.6素'!Print_Area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2020-05-22T00:58:57Z</cp:lastPrinted>
  <dcterms:created xsi:type="dcterms:W3CDTF">2020-05-22T00:19:23Z</dcterms:created>
  <dcterms:modified xsi:type="dcterms:W3CDTF">2020-05-22T00:59:04Z</dcterms:modified>
</cp:coreProperties>
</file>