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菜單\109學年度\109.10\"/>
    </mc:Choice>
  </mc:AlternateContent>
  <xr:revisionPtr revIDLastSave="0" documentId="13_ncr:1_{1BD0C66F-471F-4E41-AE55-7749E53D84C4}" xr6:coauthVersionLast="36" xr6:coauthVersionMax="36" xr10:uidLastSave="{00000000-0000-0000-0000-000000000000}"/>
  <bookViews>
    <workbookView xWindow="0" yWindow="0" windowWidth="19200" windowHeight="12060" xr2:uid="{A53B6F9F-6CFD-4397-B3C8-D88C89427F65}"/>
  </bookViews>
  <sheets>
    <sheet name="109.10葷 " sheetId="3" r:id="rId1"/>
    <sheet name="109.10素" sheetId="2" r:id="rId2"/>
  </sheets>
  <externalReferences>
    <externalReference r:id="rId3"/>
    <externalReference r:id="rId4"/>
  </externalReferences>
  <definedNames>
    <definedName name="_xlnm.Print_Area" localSheetId="1">'109.10素'!$A$1:$O$69</definedName>
    <definedName name="_xlnm.Print_Area" localSheetId="0">'109.10葷 '!$A$1:$O$69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3" l="1"/>
  <c r="J60" i="3"/>
  <c r="K60" i="3"/>
  <c r="O60" i="3"/>
  <c r="A60" i="3"/>
  <c r="I58" i="3"/>
  <c r="J58" i="3"/>
  <c r="K58" i="3"/>
  <c r="O58" i="3"/>
  <c r="R56" i="3"/>
  <c r="Q56" i="3"/>
  <c r="P56" i="3"/>
  <c r="I56" i="3"/>
  <c r="J56" i="3"/>
  <c r="K56" i="3"/>
  <c r="O56" i="3"/>
  <c r="A50" i="3"/>
  <c r="A52" i="3"/>
  <c r="A54" i="3"/>
  <c r="A56" i="3"/>
  <c r="R54" i="3"/>
  <c r="Q54" i="3"/>
  <c r="P54" i="3"/>
  <c r="I54" i="3"/>
  <c r="J54" i="3"/>
  <c r="K54" i="3"/>
  <c r="O54" i="3"/>
  <c r="R52" i="3"/>
  <c r="Q52" i="3"/>
  <c r="P52" i="3"/>
  <c r="I52" i="3"/>
  <c r="J52" i="3"/>
  <c r="K52" i="3"/>
  <c r="O52" i="3"/>
  <c r="I50" i="3"/>
  <c r="J50" i="3"/>
  <c r="K50" i="3"/>
  <c r="O50" i="3"/>
  <c r="I48" i="3"/>
  <c r="J48" i="3"/>
  <c r="K48" i="3"/>
  <c r="O48" i="3"/>
  <c r="R46" i="3"/>
  <c r="Q46" i="3"/>
  <c r="P46" i="3"/>
  <c r="I46" i="3"/>
  <c r="J46" i="3"/>
  <c r="K46" i="3"/>
  <c r="O46" i="3"/>
  <c r="A38" i="3"/>
  <c r="A40" i="3"/>
  <c r="A42" i="3"/>
  <c r="A44" i="3"/>
  <c r="A46" i="3"/>
  <c r="R44" i="3"/>
  <c r="Q44" i="3"/>
  <c r="P44" i="3"/>
  <c r="I44" i="3"/>
  <c r="J44" i="3"/>
  <c r="K44" i="3"/>
  <c r="O44" i="3"/>
  <c r="R42" i="3"/>
  <c r="Q42" i="3"/>
  <c r="P42" i="3"/>
  <c r="I42" i="3"/>
  <c r="J42" i="3"/>
  <c r="K42" i="3"/>
  <c r="O42" i="3"/>
  <c r="R40" i="3"/>
  <c r="Q40" i="3"/>
  <c r="P40" i="3"/>
  <c r="I40" i="3"/>
  <c r="J40" i="3"/>
  <c r="K40" i="3"/>
  <c r="O40" i="3"/>
  <c r="R38" i="3"/>
  <c r="Q38" i="3"/>
  <c r="P38" i="3"/>
  <c r="I38" i="3"/>
  <c r="J38" i="3"/>
  <c r="K38" i="3"/>
  <c r="O38" i="3"/>
  <c r="R36" i="3"/>
  <c r="Q36" i="3"/>
  <c r="P36" i="3"/>
  <c r="I36" i="3"/>
  <c r="J36" i="3"/>
  <c r="K36" i="3"/>
  <c r="O36" i="3"/>
  <c r="R34" i="3"/>
  <c r="Q34" i="3"/>
  <c r="P34" i="3"/>
  <c r="I34" i="3"/>
  <c r="J34" i="3"/>
  <c r="K34" i="3"/>
  <c r="O34" i="3"/>
  <c r="A28" i="3"/>
  <c r="A30" i="3"/>
  <c r="A32" i="3"/>
  <c r="A34" i="3"/>
  <c r="R32" i="3"/>
  <c r="Q32" i="3"/>
  <c r="P32" i="3"/>
  <c r="I32" i="3"/>
  <c r="J32" i="3"/>
  <c r="K32" i="3"/>
  <c r="O32" i="3"/>
  <c r="R30" i="3"/>
  <c r="Q30" i="3"/>
  <c r="P30" i="3"/>
  <c r="I30" i="3"/>
  <c r="J30" i="3"/>
  <c r="K30" i="3"/>
  <c r="O30" i="3"/>
  <c r="R28" i="3"/>
  <c r="Q28" i="3"/>
  <c r="P28" i="3"/>
  <c r="I28" i="3"/>
  <c r="J28" i="3"/>
  <c r="K28" i="3"/>
  <c r="O28" i="3"/>
  <c r="R26" i="3"/>
  <c r="Q26" i="3"/>
  <c r="P26" i="3"/>
  <c r="I26" i="3"/>
  <c r="J26" i="3"/>
  <c r="K26" i="3"/>
  <c r="O26" i="3"/>
  <c r="R24" i="3"/>
  <c r="Q24" i="3"/>
  <c r="P24" i="3"/>
  <c r="I24" i="3"/>
  <c r="J24" i="3"/>
  <c r="K24" i="3"/>
  <c r="O24" i="3"/>
  <c r="A18" i="3"/>
  <c r="A20" i="3"/>
  <c r="A22" i="3"/>
  <c r="A24" i="3"/>
  <c r="R22" i="3"/>
  <c r="Q22" i="3"/>
  <c r="P22" i="3"/>
  <c r="I22" i="3"/>
  <c r="J22" i="3"/>
  <c r="K22" i="3"/>
  <c r="O22" i="3"/>
  <c r="R20" i="3"/>
  <c r="Q20" i="3"/>
  <c r="P20" i="3"/>
  <c r="I20" i="3"/>
  <c r="J20" i="3"/>
  <c r="K20" i="3"/>
  <c r="O20" i="3"/>
  <c r="R18" i="3"/>
  <c r="Q18" i="3"/>
  <c r="P18" i="3"/>
  <c r="I18" i="3"/>
  <c r="J18" i="3"/>
  <c r="K18" i="3"/>
  <c r="O18" i="3"/>
  <c r="R16" i="3"/>
  <c r="Q16" i="3"/>
  <c r="P16" i="3"/>
  <c r="I16" i="3"/>
  <c r="J16" i="3"/>
  <c r="K16" i="3"/>
  <c r="O16" i="3"/>
  <c r="R14" i="3"/>
  <c r="Q14" i="3"/>
  <c r="P14" i="3"/>
  <c r="I14" i="3"/>
  <c r="J14" i="3"/>
  <c r="K14" i="3"/>
  <c r="O14" i="3"/>
  <c r="A8" i="3"/>
  <c r="A10" i="3"/>
  <c r="A12" i="3"/>
  <c r="A14" i="3"/>
  <c r="R12" i="3"/>
  <c r="Q12" i="3"/>
  <c r="P12" i="3"/>
  <c r="I12" i="3"/>
  <c r="J12" i="3"/>
  <c r="K12" i="3"/>
  <c r="O12" i="3"/>
  <c r="R10" i="3"/>
  <c r="Q10" i="3"/>
  <c r="P10" i="3"/>
  <c r="I10" i="3"/>
  <c r="K10" i="3"/>
  <c r="O10" i="3"/>
  <c r="R8" i="3"/>
  <c r="Q8" i="3"/>
  <c r="P8" i="3"/>
  <c r="I8" i="3"/>
  <c r="J8" i="3"/>
  <c r="K8" i="3"/>
  <c r="O8" i="3"/>
  <c r="R6" i="3"/>
  <c r="Q6" i="3"/>
  <c r="P6" i="3"/>
  <c r="I6" i="3"/>
  <c r="K6" i="3"/>
  <c r="O6" i="3"/>
  <c r="O4" i="3"/>
  <c r="I60" i="2"/>
  <c r="J60" i="2"/>
  <c r="K60" i="2"/>
  <c r="O60" i="2"/>
  <c r="A60" i="2"/>
  <c r="I58" i="2"/>
  <c r="J58" i="2"/>
  <c r="K58" i="2"/>
  <c r="O58" i="2"/>
  <c r="R56" i="2"/>
  <c r="Q56" i="2"/>
  <c r="P56" i="2"/>
  <c r="I56" i="2"/>
  <c r="J56" i="2"/>
  <c r="K56" i="2"/>
  <c r="O56" i="2"/>
  <c r="A50" i="2"/>
  <c r="A52" i="2"/>
  <c r="A54" i="2"/>
  <c r="A56" i="2"/>
  <c r="R54" i="2"/>
  <c r="Q54" i="2"/>
  <c r="P54" i="2"/>
  <c r="I54" i="2"/>
  <c r="J54" i="2"/>
  <c r="K54" i="2"/>
  <c r="O54" i="2"/>
  <c r="R52" i="2"/>
  <c r="Q52" i="2"/>
  <c r="P52" i="2"/>
  <c r="I52" i="2"/>
  <c r="J52" i="2"/>
  <c r="K52" i="2"/>
  <c r="O52" i="2"/>
  <c r="I50" i="2"/>
  <c r="J50" i="2"/>
  <c r="K50" i="2"/>
  <c r="O50" i="2"/>
  <c r="I48" i="2"/>
  <c r="J48" i="2"/>
  <c r="K48" i="2"/>
  <c r="O48" i="2"/>
  <c r="R46" i="2"/>
  <c r="Q46" i="2"/>
  <c r="P46" i="2"/>
  <c r="I46" i="2"/>
  <c r="J46" i="2"/>
  <c r="K46" i="2"/>
  <c r="O46" i="2"/>
  <c r="A38" i="2"/>
  <c r="A40" i="2"/>
  <c r="A42" i="2"/>
  <c r="A44" i="2"/>
  <c r="A46" i="2"/>
  <c r="R44" i="2"/>
  <c r="Q44" i="2"/>
  <c r="P44" i="2"/>
  <c r="J44" i="2"/>
  <c r="K44" i="2"/>
  <c r="O44" i="2"/>
  <c r="R42" i="2"/>
  <c r="Q42" i="2"/>
  <c r="P42" i="2"/>
  <c r="I42" i="2"/>
  <c r="J42" i="2"/>
  <c r="K42" i="2"/>
  <c r="O42" i="2"/>
  <c r="R40" i="2"/>
  <c r="Q40" i="2"/>
  <c r="P40" i="2"/>
  <c r="I40" i="2"/>
  <c r="J40" i="2"/>
  <c r="O40" i="2"/>
  <c r="R38" i="2"/>
  <c r="Q38" i="2"/>
  <c r="P38" i="2"/>
  <c r="I38" i="2"/>
  <c r="K38" i="2"/>
  <c r="O38" i="2"/>
  <c r="R36" i="2"/>
  <c r="Q36" i="2"/>
  <c r="P36" i="2"/>
  <c r="I36" i="2"/>
  <c r="J36" i="2"/>
  <c r="K36" i="2"/>
  <c r="O36" i="2"/>
  <c r="R34" i="2"/>
  <c r="Q34" i="2"/>
  <c r="P34" i="2"/>
  <c r="I34" i="2"/>
  <c r="J34" i="2"/>
  <c r="K34" i="2"/>
  <c r="O34" i="2"/>
  <c r="A28" i="2"/>
  <c r="A30" i="2"/>
  <c r="A32" i="2"/>
  <c r="A34" i="2"/>
  <c r="R32" i="2"/>
  <c r="Q32" i="2"/>
  <c r="P32" i="2"/>
  <c r="I32" i="2"/>
  <c r="J32" i="2"/>
  <c r="K32" i="2"/>
  <c r="O32" i="2"/>
  <c r="R30" i="2"/>
  <c r="Q30" i="2"/>
  <c r="P30" i="2"/>
  <c r="I30" i="2"/>
  <c r="J30" i="2"/>
  <c r="K30" i="2"/>
  <c r="O30" i="2"/>
  <c r="R28" i="2"/>
  <c r="Q28" i="2"/>
  <c r="P28" i="2"/>
  <c r="I28" i="2"/>
  <c r="J28" i="2"/>
  <c r="K28" i="2"/>
  <c r="O28" i="2"/>
  <c r="R26" i="2"/>
  <c r="Q26" i="2"/>
  <c r="P26" i="2"/>
  <c r="I26" i="2"/>
  <c r="J26" i="2"/>
  <c r="K26" i="2"/>
  <c r="O26" i="2"/>
  <c r="R24" i="2"/>
  <c r="Q24" i="2"/>
  <c r="P24" i="2"/>
  <c r="I24" i="2"/>
  <c r="J24" i="2"/>
  <c r="K24" i="2"/>
  <c r="O24" i="2"/>
  <c r="A18" i="2"/>
  <c r="A20" i="2"/>
  <c r="A22" i="2"/>
  <c r="A24" i="2"/>
  <c r="R22" i="2"/>
  <c r="Q22" i="2"/>
  <c r="P22" i="2"/>
  <c r="I22" i="2"/>
  <c r="J22" i="2"/>
  <c r="K22" i="2"/>
  <c r="O22" i="2"/>
  <c r="R20" i="2"/>
  <c r="Q20" i="2"/>
  <c r="P20" i="2"/>
  <c r="I20" i="2"/>
  <c r="J20" i="2"/>
  <c r="K20" i="2"/>
  <c r="O20" i="2"/>
  <c r="R18" i="2"/>
  <c r="Q18" i="2"/>
  <c r="P18" i="2"/>
  <c r="I18" i="2"/>
  <c r="J18" i="2"/>
  <c r="K18" i="2"/>
  <c r="O18" i="2"/>
  <c r="R16" i="2"/>
  <c r="Q16" i="2"/>
  <c r="P16" i="2"/>
  <c r="I16" i="2"/>
  <c r="J16" i="2"/>
  <c r="K16" i="2"/>
  <c r="O16" i="2"/>
  <c r="R14" i="2"/>
  <c r="Q14" i="2"/>
  <c r="P14" i="2"/>
  <c r="I14" i="2"/>
  <c r="J14" i="2"/>
  <c r="K14" i="2"/>
  <c r="O14" i="2"/>
  <c r="A8" i="2"/>
  <c r="A10" i="2"/>
  <c r="A12" i="2"/>
  <c r="A14" i="2"/>
  <c r="R12" i="2"/>
  <c r="Q12" i="2"/>
  <c r="P12" i="2"/>
  <c r="I12" i="2"/>
  <c r="J12" i="2"/>
  <c r="K12" i="2"/>
  <c r="O12" i="2"/>
  <c r="R10" i="2"/>
  <c r="Q10" i="2"/>
  <c r="P10" i="2"/>
  <c r="I10" i="2"/>
  <c r="J10" i="2"/>
  <c r="K10" i="2"/>
  <c r="O10" i="2"/>
  <c r="R8" i="2"/>
  <c r="Q8" i="2"/>
  <c r="P8" i="2"/>
  <c r="I8" i="2"/>
  <c r="J8" i="2"/>
  <c r="K8" i="2"/>
  <c r="O8" i="2"/>
  <c r="R6" i="2"/>
  <c r="Q6" i="2"/>
  <c r="P6" i="2"/>
  <c r="I6" i="2"/>
  <c r="J6" i="2"/>
  <c r="K6" i="2"/>
  <c r="O6" i="2"/>
  <c r="O4" i="2"/>
</calcChain>
</file>

<file path=xl/sharedStrings.xml><?xml version="1.0" encoding="utf-8"?>
<sst xmlns="http://schemas.openxmlformats.org/spreadsheetml/2006/main" count="604" uniqueCount="338">
  <si>
    <t>新竹市新竹國民小學109年10月營養午餐(葷)</t>
    <phoneticPr fontId="3" type="noConversion"/>
  </si>
  <si>
    <t>人數:2979</t>
    <phoneticPr fontId="3" type="noConversion"/>
  </si>
  <si>
    <t>日期</t>
    <phoneticPr fontId="3" type="noConversion"/>
  </si>
  <si>
    <t>星期</t>
    <phoneticPr fontId="3" type="noConversion"/>
  </si>
  <si>
    <t>主食類</t>
    <phoneticPr fontId="3" type="noConversion"/>
  </si>
  <si>
    <t>蛋豆魚肉類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</si>
  <si>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</si>
  <si>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</si>
  <si>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</si>
  <si>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</si>
  <si>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</si>
  <si>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主食</t>
    <phoneticPr fontId="3" type="noConversion"/>
  </si>
  <si>
    <t>副食一</t>
    <phoneticPr fontId="3" type="noConversion"/>
  </si>
  <si>
    <t>副食二</t>
    <phoneticPr fontId="3" type="noConversion"/>
  </si>
  <si>
    <t>副食三</t>
    <phoneticPr fontId="3" type="noConversion"/>
  </si>
  <si>
    <t>湯品</t>
    <phoneticPr fontId="3" type="noConversion"/>
  </si>
  <si>
    <t>水果或飲品</t>
    <phoneticPr fontId="3" type="noConversion"/>
  </si>
  <si>
    <t>份</t>
    <phoneticPr fontId="3" type="noConversion"/>
  </si>
  <si>
    <t>五</t>
    <phoneticPr fontId="3" type="noConversion"/>
  </si>
  <si>
    <t>特餐</t>
    <phoneticPr fontId="3" type="noConversion"/>
  </si>
  <si>
    <t>什錦燴飯</t>
    <phoneticPr fontId="3" type="noConversion"/>
  </si>
  <si>
    <t>滷排骨</t>
    <phoneticPr fontId="3" type="noConversion"/>
  </si>
  <si>
    <t>元氣食蔬</t>
    <phoneticPr fontId="3" type="noConversion"/>
  </si>
  <si>
    <t>冬瓜薑絲湯</t>
    <phoneticPr fontId="3" type="noConversion"/>
  </si>
  <si>
    <t>金針菇,肉絲,大白菜,胡蘿蔔,魚板,柴魚片</t>
  </si>
  <si>
    <t>帶骨大排</t>
    <phoneticPr fontId="3" type="noConversion"/>
  </si>
  <si>
    <t>冬瓜,薑絲</t>
    <phoneticPr fontId="3" type="noConversion"/>
  </si>
  <si>
    <t>一</t>
    <phoneticPr fontId="3" type="noConversion"/>
  </si>
  <si>
    <t>小米飯</t>
    <phoneticPr fontId="3" type="noConversion"/>
  </si>
  <si>
    <t>義式燒肉</t>
    <phoneticPr fontId="3" type="noConversion"/>
  </si>
  <si>
    <t>關東煮</t>
  </si>
  <si>
    <t>活力時蔬</t>
    <phoneticPr fontId="3" type="noConversion"/>
  </si>
  <si>
    <t>金菇海芽薑絲湯</t>
  </si>
  <si>
    <t>馬鈴薯.洋蔥.肉角.胡蘿蔔,義大利香料</t>
    <phoneticPr fontId="3" type="noConversion"/>
  </si>
  <si>
    <t>小四角油腐,甜條,白蘿蔔,米血丁,柴魚片</t>
    <phoneticPr fontId="3" type="noConversion"/>
  </si>
  <si>
    <t>乾海帶芽,薑絲,金針菇</t>
  </si>
  <si>
    <t>二</t>
    <phoneticPr fontId="3" type="noConversion"/>
  </si>
  <si>
    <t>五穀飯</t>
  </si>
  <si>
    <t>蔥爆肉絲</t>
    <phoneticPr fontId="3" type="noConversion"/>
  </si>
  <si>
    <t>素炒雙花</t>
    <phoneticPr fontId="3" type="noConversion"/>
  </si>
  <si>
    <t>應時青菜</t>
  </si>
  <si>
    <t>味噌豆腐湯</t>
    <phoneticPr fontId="3" type="noConversion"/>
  </si>
  <si>
    <t>肉絲,蔥,洋蔥,胡蘿蔔,黑胡椒粒</t>
    <phoneticPr fontId="3" type="noConversion"/>
  </si>
  <si>
    <t>白花椰,乾木耳,胡蘿蔔,青花菜</t>
    <phoneticPr fontId="3" type="noConversion"/>
  </si>
  <si>
    <t>豆腐.柴魚片.味噌,蔥</t>
    <phoneticPr fontId="3" type="noConversion"/>
  </si>
  <si>
    <t>三</t>
    <phoneticPr fontId="3" type="noConversion"/>
  </si>
  <si>
    <t>薏仁飯</t>
    <phoneticPr fontId="3" type="noConversion"/>
  </si>
  <si>
    <t>紅娘炒蛋</t>
    <phoneticPr fontId="3" type="noConversion"/>
  </si>
  <si>
    <t>元氣食蔬</t>
  </si>
  <si>
    <t>紅豆紫米湯</t>
  </si>
  <si>
    <t>洗選蛋,胡蘿蔔,蔥</t>
    <phoneticPr fontId="3" type="noConversion"/>
  </si>
  <si>
    <t>紅豆,紫米</t>
  </si>
  <si>
    <t>四</t>
    <phoneticPr fontId="3" type="noConversion"/>
  </si>
  <si>
    <t>番茄肉醬麵</t>
    <phoneticPr fontId="3" type="noConversion"/>
  </si>
  <si>
    <t>義式玉米拼盤</t>
    <phoneticPr fontId="3" type="noConversion"/>
  </si>
  <si>
    <t>可口時蔬</t>
    <phoneticPr fontId="3" type="noConversion"/>
  </si>
  <si>
    <t>南瓜蔬菜湯</t>
    <phoneticPr fontId="3" type="noConversion"/>
  </si>
  <si>
    <t>白油麵,絞肉,洋蔥,番茄,義大利香料,羅勒香料</t>
    <phoneticPr fontId="3" type="noConversion"/>
  </si>
  <si>
    <t>玉米條,百頁豆腐,甜條,義大利香料</t>
    <phoneticPr fontId="3" type="noConversion"/>
  </si>
  <si>
    <t>南瓜,高麗菜,培根,洋蔥</t>
    <phoneticPr fontId="3" type="noConversion"/>
  </si>
  <si>
    <t>麵線糊</t>
    <phoneticPr fontId="3" type="noConversion"/>
  </si>
  <si>
    <t>椒鹽雙拼</t>
    <phoneticPr fontId="3" type="noConversion"/>
  </si>
  <si>
    <t>白饅頭</t>
  </si>
  <si>
    <t>紅麵線,紅蘿蔔,魚羹,金針菇,高麗菜,雞蛋,乾木耳</t>
    <phoneticPr fontId="3" type="noConversion"/>
  </si>
  <si>
    <t>水鯊魚丁,青椒,胡椒鹽</t>
    <phoneticPr fontId="3" type="noConversion"/>
  </si>
  <si>
    <t>白饅頭</t>
    <phoneticPr fontId="3" type="noConversion"/>
  </si>
  <si>
    <t>沙茶白菜魚丁</t>
    <phoneticPr fontId="3" type="noConversion"/>
  </si>
  <si>
    <t>大黃瓜百頁</t>
    <phoneticPr fontId="3" type="noConversion"/>
  </si>
  <si>
    <t>可口時蔬</t>
  </si>
  <si>
    <t>日式豆腐湯</t>
    <phoneticPr fontId="3" type="noConversion"/>
  </si>
  <si>
    <t>水鯊魚丁,大白菜,蔥,沙茶醬,乾木耳</t>
    <phoneticPr fontId="3" type="noConversion"/>
  </si>
  <si>
    <t>大黃瓜,百頁豆腐,胡蘿蔔</t>
    <phoneticPr fontId="3" type="noConversion"/>
  </si>
  <si>
    <t>豆腐,柴魚片,青蔥</t>
    <phoneticPr fontId="3" type="noConversion"/>
  </si>
  <si>
    <t>金瓜燉肉</t>
    <phoneticPr fontId="3" type="noConversion"/>
  </si>
  <si>
    <t>田園百匯</t>
  </si>
  <si>
    <t>風味時蔬</t>
  </si>
  <si>
    <t>蘿蔔油腐湯</t>
    <phoneticPr fontId="3" type="noConversion"/>
  </si>
  <si>
    <t>鮮奶</t>
    <phoneticPr fontId="3" type="noConversion"/>
  </si>
  <si>
    <t>肉角,洋蔥,南瓜,蔥</t>
    <phoneticPr fontId="3" type="noConversion"/>
  </si>
  <si>
    <t>胡蘿蔔.小黃瓜.玉米粒.絞肉</t>
  </si>
  <si>
    <t>白蘿蔔,小四角油腐,香菜</t>
    <phoneticPr fontId="3" type="noConversion"/>
  </si>
  <si>
    <t>番茄炒蛋</t>
    <phoneticPr fontId="3" type="noConversion"/>
  </si>
  <si>
    <t>麻婆豆腐</t>
    <phoneticPr fontId="3" type="noConversion"/>
  </si>
  <si>
    <t>地瓜甜湯</t>
    <phoneticPr fontId="3" type="noConversion"/>
  </si>
  <si>
    <t>洗選蛋,番茄,蔥</t>
    <phoneticPr fontId="3" type="noConversion"/>
  </si>
  <si>
    <t>板豆腐,胡蘿蔔,青椒,素火腿,鮑菇頭,芹菜</t>
    <phoneticPr fontId="3" type="noConversion"/>
  </si>
  <si>
    <t>地瓜,地瓜圓</t>
    <phoneticPr fontId="3" type="noConversion"/>
  </si>
  <si>
    <t>燕麥飯</t>
  </si>
  <si>
    <t>回鍋肉片</t>
    <phoneticPr fontId="3" type="noConversion"/>
  </si>
  <si>
    <t>三色高麗菜</t>
    <phoneticPr fontId="3" type="noConversion"/>
  </si>
  <si>
    <t>黃瓜魚丸湯</t>
    <phoneticPr fontId="3" type="noConversion"/>
  </si>
  <si>
    <t>肉片,胡蘿蔔,高麗菜</t>
    <phoneticPr fontId="3" type="noConversion"/>
  </si>
  <si>
    <t>高麗菜,乾木耳,胡蘿蔔,培根</t>
    <phoneticPr fontId="3" type="noConversion"/>
  </si>
  <si>
    <t>大黃瓜,魚丸</t>
    <phoneticPr fontId="3" type="noConversion"/>
  </si>
  <si>
    <t>滑蛋肉末粥</t>
    <phoneticPr fontId="3" type="noConversion"/>
  </si>
  <si>
    <t>鹽酥三味</t>
    <phoneticPr fontId="3" type="noConversion"/>
  </si>
  <si>
    <t>黑糖捲</t>
    <phoneticPr fontId="3" type="noConversion"/>
  </si>
  <si>
    <t>糙米,絞肉,紅蘿蔔,高麗菜,玉米粒,紅蔥頭,洗選蛋</t>
    <phoneticPr fontId="3" type="noConversion"/>
  </si>
  <si>
    <t>帶骨雞胸丁,地瓜,大黑干1切9,九層塔</t>
    <phoneticPr fontId="3" type="noConversion"/>
  </si>
  <si>
    <t>黑糖捲</t>
  </si>
  <si>
    <t>黑胡椒豬柳</t>
  </si>
  <si>
    <t>茄汁豆腐</t>
    <phoneticPr fontId="3" type="noConversion"/>
  </si>
  <si>
    <t>榨菜粉絲湯</t>
  </si>
  <si>
    <t>豬柳,胡蘿蔔,洋蔥,黑胡椒</t>
  </si>
  <si>
    <t>板豆腐,胡蘿蔔,番茄,乾木耳,蔥</t>
    <phoneticPr fontId="3" type="noConversion"/>
  </si>
  <si>
    <t>榨菜絲,木耳,金針菇,冬粉</t>
  </si>
  <si>
    <t>家常肉燥</t>
  </si>
  <si>
    <t>咖哩時蔬</t>
    <phoneticPr fontId="3" type="noConversion"/>
  </si>
  <si>
    <t>蔬菜蛋花湯</t>
    <phoneticPr fontId="3" type="noConversion"/>
  </si>
  <si>
    <t>絞肉,洋蔥,小四角油腐,紅蔥頭</t>
  </si>
  <si>
    <t>青花菜.紅蘿蔔.馬鈴薯.洋蔥,咖哩粉</t>
    <phoneticPr fontId="3" type="noConversion"/>
  </si>
  <si>
    <t>大白菜,雞蛋,青蔥</t>
    <phoneticPr fontId="3" type="noConversion"/>
  </si>
  <si>
    <t>玉米炒蛋</t>
    <phoneticPr fontId="3" type="noConversion"/>
  </si>
  <si>
    <t>蘿蔔素滷</t>
  </si>
  <si>
    <t>應時青菜</t>
    <phoneticPr fontId="3" type="noConversion"/>
  </si>
  <si>
    <t>綠豆薏仁湯</t>
  </si>
  <si>
    <t>洗選蛋,乾木耳,冷凍玉米粒,蔥</t>
    <phoneticPr fontId="3" type="noConversion"/>
  </si>
  <si>
    <t>白蘿蔔,麵輪,紅羅蔔,香菜</t>
    <phoneticPr fontId="3" type="noConversion"/>
  </si>
  <si>
    <t>綠豆,小薏仁</t>
  </si>
  <si>
    <t>左宗棠雞</t>
    <phoneticPr fontId="3" type="noConversion"/>
  </si>
  <si>
    <t>魚羹燴白菜</t>
  </si>
  <si>
    <t>海芽豆腐湯</t>
    <phoneticPr fontId="3" type="noConversion"/>
  </si>
  <si>
    <t>骨腿丁,雞胸丁,馬鈴薯,洋蔥,乾辣椒</t>
    <phoneticPr fontId="3" type="noConversion"/>
  </si>
  <si>
    <t>魚羹,大白菜,乾木耳,胡蘿蔔,蔥</t>
  </si>
  <si>
    <t>豆腐,海帶芽,薑絲</t>
    <phoneticPr fontId="3" type="noConversion"/>
  </si>
  <si>
    <t>炸醬麵</t>
    <phoneticPr fontId="3" type="noConversion"/>
  </si>
  <si>
    <t>炸雞排</t>
    <phoneticPr fontId="3" type="noConversion"/>
  </si>
  <si>
    <t>肉骨茶湯</t>
  </si>
  <si>
    <t>白油麵,碎乾丁,洋蔥,甜麵醬,馬鈴薯,絞肉</t>
    <phoneticPr fontId="3" type="noConversion"/>
  </si>
  <si>
    <t>無骨雞排</t>
    <phoneticPr fontId="3" type="noConversion"/>
  </si>
  <si>
    <t>肉骨茶包,高麗菜,枸杞,油片絲</t>
    <phoneticPr fontId="3" type="noConversion"/>
  </si>
  <si>
    <t>韓式泡菜肉片</t>
  </si>
  <si>
    <t>塔香豆干#</t>
    <phoneticPr fontId="3" type="noConversion"/>
  </si>
  <si>
    <t>風味時蔬</t>
    <phoneticPr fontId="3" type="noConversion"/>
  </si>
  <si>
    <t>番茄蛋花湯</t>
    <phoneticPr fontId="3" type="noConversion"/>
  </si>
  <si>
    <t>肉片,高麗菜,泡菜,紅蘿蔔</t>
  </si>
  <si>
    <t>豆干片,豆薯,胡蘿蔔,九層塔,小魚乾,黑胡椒</t>
    <phoneticPr fontId="3" type="noConversion"/>
  </si>
  <si>
    <t>蕃茄,洗選蛋</t>
    <phoneticPr fontId="3" type="noConversion"/>
  </si>
  <si>
    <t>芋香肉末</t>
    <phoneticPr fontId="3" type="noConversion"/>
  </si>
  <si>
    <t>培根高麗菜</t>
    <phoneticPr fontId="3" type="noConversion"/>
  </si>
  <si>
    <t>日式柴魚湯</t>
    <phoneticPr fontId="3" type="noConversion"/>
  </si>
  <si>
    <t>芋頭,馬鈴薯,絞肉,胡蘿蔔,蔥</t>
    <phoneticPr fontId="3" type="noConversion"/>
  </si>
  <si>
    <t>培根,高麗菜,乾木耳</t>
    <phoneticPr fontId="3" type="noConversion"/>
  </si>
  <si>
    <t>白蘿蔔,小四角油腐,柴魚片</t>
    <phoneticPr fontId="3" type="noConversion"/>
  </si>
  <si>
    <t>蒸蛋</t>
  </si>
  <si>
    <t>什錦滷味</t>
    <phoneticPr fontId="3" type="noConversion"/>
  </si>
  <si>
    <t>綠豆QQ湯</t>
    <phoneticPr fontId="3" type="noConversion"/>
  </si>
  <si>
    <t>洗選蛋,香菇,胡蘿蔔</t>
    <phoneticPr fontId="3" type="noConversion"/>
  </si>
  <si>
    <t>大黑干.花生.海帶結,白蘿蔔</t>
  </si>
  <si>
    <t>綠豆,QQ</t>
    <phoneticPr fontId="3" type="noConversion"/>
  </si>
  <si>
    <t>椒鹽魚丁</t>
  </si>
  <si>
    <t>玉米滑蛋豆腐</t>
    <phoneticPr fontId="3" type="noConversion"/>
  </si>
  <si>
    <r>
      <rPr>
        <sz val="11"/>
        <color rgb="FF000000"/>
        <rFont val="微軟正黑體"/>
        <family val="2"/>
        <charset val="136"/>
      </rPr>
      <t>蘿</t>
    </r>
    <r>
      <rPr>
        <sz val="11"/>
        <color indexed="8"/>
        <rFont val="微軟正黑體"/>
        <family val="2"/>
        <charset val="136"/>
      </rPr>
      <t>蔔大骨湯</t>
    </r>
    <phoneticPr fontId="3" type="noConversion"/>
  </si>
  <si>
    <t>水鯊魚丁.甜條.地瓜,椒鹽粉</t>
    <phoneticPr fontId="3" type="noConversion"/>
  </si>
  <si>
    <t>絞肉,玉米粒,豆腐,胡蘿蔔,洗選蛋,蔥</t>
    <phoneticPr fontId="3" type="noConversion"/>
  </si>
  <si>
    <t>白蘿蔔,胡蘿蔔,大骨</t>
    <phoneticPr fontId="3" type="noConversion"/>
  </si>
  <si>
    <t>浮水魚羹米粉</t>
  </si>
  <si>
    <t>酸菜肉片</t>
    <phoneticPr fontId="3" type="noConversion"/>
  </si>
  <si>
    <t>刈包</t>
  </si>
  <si>
    <t>粗米粉,魚羹,高麗菜,紅蘿蔔,木耳,芹菜,生香菇,白蘿蔔</t>
  </si>
  <si>
    <t>肉片,麵腸,去水酸菜,香菜</t>
    <phoneticPr fontId="3" type="noConversion"/>
  </si>
  <si>
    <t>六</t>
    <phoneticPr fontId="3" type="noConversion"/>
  </si>
  <si>
    <t>糙米飯</t>
  </si>
  <si>
    <t>糖醋魚丁</t>
    <phoneticPr fontId="3" type="noConversion"/>
  </si>
  <si>
    <t>開陽白菜</t>
    <phoneticPr fontId="3" type="noConversion"/>
  </si>
  <si>
    <t>柴魚豆腐湯</t>
    <phoneticPr fontId="3" type="noConversion"/>
  </si>
  <si>
    <t>水鯊魚丁,馬鈴薯,青椒,胡蘿蔔,鳳梨罐</t>
    <phoneticPr fontId="3" type="noConversion"/>
  </si>
  <si>
    <r>
      <t>大白菜.乾木耳.</t>
    </r>
    <r>
      <rPr>
        <sz val="7"/>
        <rFont val="微軟正黑體"/>
        <family val="2"/>
        <charset val="136"/>
      </rPr>
      <t>蝦皮.胡蘿蔔</t>
    </r>
    <phoneticPr fontId="3" type="noConversion"/>
  </si>
  <si>
    <t>板豆腐,柴魚片,青蔥</t>
    <phoneticPr fontId="3" type="noConversion"/>
  </si>
  <si>
    <t>麥片飯</t>
  </si>
  <si>
    <t>日式肉片燒</t>
    <phoneticPr fontId="3" type="noConversion"/>
  </si>
  <si>
    <t>素炒高麗菜</t>
    <phoneticPr fontId="3" type="noConversion"/>
  </si>
  <si>
    <t>冬瓜魚羹湯</t>
    <phoneticPr fontId="3" type="noConversion"/>
  </si>
  <si>
    <t>肉片,胡蘿蔔,洋蔥,豆干片</t>
    <phoneticPr fontId="3" type="noConversion"/>
  </si>
  <si>
    <t>高麗菜.香菇.胡蘿蔔</t>
    <phoneticPr fontId="3" type="noConversion"/>
  </si>
  <si>
    <t>洗選蛋，番茄，青蔥</t>
    <phoneticPr fontId="3" type="noConversion"/>
  </si>
  <si>
    <t>咖哩蔬菜</t>
  </si>
  <si>
    <t>玉米雞丁</t>
    <phoneticPr fontId="3" type="noConversion"/>
  </si>
  <si>
    <t>關東煮</t>
    <phoneticPr fontId="3" type="noConversion"/>
  </si>
  <si>
    <t>味噌魚干湯</t>
    <phoneticPr fontId="3" type="noConversion"/>
  </si>
  <si>
    <t>青花菜.紅蘿蔔.馬鈴薯.洋蔥.</t>
  </si>
  <si>
    <t>骨腿丁,帶骨胸丁,玉米條,紅蘿蔔</t>
    <phoneticPr fontId="3" type="noConversion"/>
  </si>
  <si>
    <t>小四角油腐,白蘿蔔,米血糕,甜不辣,柴魚片</t>
    <phoneticPr fontId="3" type="noConversion"/>
  </si>
  <si>
    <t>味噌,海帶芽,小魚干</t>
    <phoneticPr fontId="3" type="noConversion"/>
  </si>
  <si>
    <t>雙色炒蛋</t>
    <phoneticPr fontId="3" type="noConversion"/>
  </si>
  <si>
    <t>香滷豆干</t>
    <phoneticPr fontId="3" type="noConversion"/>
  </si>
  <si>
    <t>鳳梨山粉圓</t>
  </si>
  <si>
    <t>洗選蛋,玉米粒,,胡蘿蔔,蔥</t>
    <phoneticPr fontId="3" type="noConversion"/>
  </si>
  <si>
    <t>四分干,鮑菇頭,馬鈴薯,</t>
    <phoneticPr fontId="3" type="noConversion"/>
  </si>
  <si>
    <t>山粉園,粉園,鳳梨罐</t>
  </si>
  <si>
    <t>黑胡椒肉絲</t>
    <phoneticPr fontId="3" type="noConversion"/>
  </si>
  <si>
    <t>水果</t>
    <phoneticPr fontId="3" type="noConversion"/>
  </si>
  <si>
    <t>綠豆芽,肉絲,青椒,黑胡椒粒</t>
    <phoneticPr fontId="3" type="noConversion"/>
  </si>
  <si>
    <t>絞肉,馬鈴薯,胡蘿蔔,綠花椰</t>
    <phoneticPr fontId="3" type="noConversion"/>
  </si>
  <si>
    <t xml:space="preserve">乾海芽,豆腐 </t>
    <phoneticPr fontId="3" type="noConversion"/>
  </si>
  <si>
    <t>炸醬麵</t>
  </si>
  <si>
    <t>炸雞塊</t>
    <phoneticPr fontId="3" type="noConversion"/>
  </si>
  <si>
    <t>蘿蔔鮮湯</t>
    <phoneticPr fontId="3" type="noConversion"/>
  </si>
  <si>
    <t>白油麵,絞肉,碎干丁,洋蔥,胡蘿蔔,馬鈴薯</t>
  </si>
  <si>
    <t>麥克雞塊*2</t>
    <phoneticPr fontId="3" type="noConversion"/>
  </si>
  <si>
    <t>白蘿蔔,胡蘿蔔,冬菜</t>
    <phoneticPr fontId="3" type="noConversion"/>
  </si>
  <si>
    <t>備註</t>
    <phoneticPr fontId="3" type="noConversion"/>
  </si>
  <si>
    <t>1.營養成份計算為平均值，熱量及營養素會隨攝取量多寡而有差異。</t>
    <phoneticPr fontId="3" type="noConversion"/>
  </si>
  <si>
    <t>2.營養午餐建議孩童總熱量：650~750大卡。</t>
    <phoneticPr fontId="3" type="noConversion"/>
  </si>
  <si>
    <t>3.副菜三的時蔬：大多為小白菜、大白菜、空心菜、油菜、高麗菜、青江菜等等</t>
    <phoneticPr fontId="3" type="noConversion"/>
  </si>
  <si>
    <t>4.菜單內詳細食材內容及烹調方法於檔案後方分頁裡。</t>
    <phoneticPr fontId="3" type="noConversion"/>
  </si>
  <si>
    <t>5.每月菜單經由午餐會議決議定案，如遇天災等不可抗拒之因素需做調整則由午餐祕書裁定做更動。</t>
    <phoneticPr fontId="3" type="noConversion"/>
  </si>
  <si>
    <t>6.所有產品皆有「產品責任5000萬保險」,您可安心食用。</t>
    <phoneticPr fontId="3" type="noConversion"/>
  </si>
  <si>
    <t xml:space="preserve">                  本月用餐天數19日                   菜單提供：蕓慶企業有限公司 </t>
    <phoneticPr fontId="3" type="noConversion"/>
  </si>
  <si>
    <t>新竹市新竹國民小學109年10月營養午餐(素)</t>
    <phoneticPr fontId="3" type="noConversion"/>
  </si>
  <si>
    <t>人數:85</t>
    <phoneticPr fontId="3" type="noConversion"/>
  </si>
  <si>
    <t>韓風馬鈴薯</t>
    <phoneticPr fontId="3" type="noConversion"/>
  </si>
  <si>
    <t>咖哩燉雜疏  花椰菜  茄子 咖哩粉 角螺  香菜</t>
    <phoneticPr fontId="3" type="noConversion"/>
  </si>
  <si>
    <t>乾海芽0.2克 馬鈴薯55  胡蘿蔔7 鮑菇頭 5  薑絲1斤</t>
    <phoneticPr fontId="3" type="noConversion"/>
  </si>
  <si>
    <t xml:space="preserve">綜合野菜 胡蘿蔔 高麗菜 豆芽菜 韭菜  乾木耳 </t>
    <phoneticPr fontId="3" type="noConversion"/>
  </si>
  <si>
    <t>紫茄素雞</t>
  </si>
  <si>
    <t>豆香白菜</t>
    <phoneticPr fontId="3" type="noConversion"/>
  </si>
  <si>
    <t>紫茄.素雞.九層塔</t>
    <phoneticPr fontId="3" type="noConversion"/>
  </si>
  <si>
    <t>大白菜.豆包絲.木耳,胡蘿蔔</t>
    <phoneticPr fontId="3" type="noConversion"/>
  </si>
  <si>
    <t>芹菜炒豆干</t>
    <phoneticPr fontId="3" type="noConversion"/>
  </si>
  <si>
    <t>香炒南瓜#</t>
    <phoneticPr fontId="3" type="noConversion"/>
  </si>
  <si>
    <t>鮮瓜素膳湯</t>
    <phoneticPr fontId="3" type="noConversion"/>
  </si>
  <si>
    <t>豆干片,素火腿,芹菜,生木耳</t>
    <phoneticPr fontId="3" type="noConversion"/>
  </si>
  <si>
    <t>豆豉,南瓜,薑絲,乾辣椒</t>
    <phoneticPr fontId="3" type="noConversion"/>
  </si>
  <si>
    <t>大黃瓜,素羊肉,枸杞</t>
    <phoneticPr fontId="3" type="noConversion"/>
  </si>
  <si>
    <t>塔香油腐</t>
    <phoneticPr fontId="3" type="noConversion"/>
  </si>
  <si>
    <t>紅燒豆腐</t>
  </si>
  <si>
    <t>洗選蛋,胡蘿蔔,生木耳</t>
    <phoneticPr fontId="3" type="noConversion"/>
  </si>
  <si>
    <t>小三角油腐,甜椒,鮑菇頭,九層塔</t>
    <phoneticPr fontId="3" type="noConversion"/>
  </si>
  <si>
    <t>豆腐,胡蘿蔔,小黃瓜,乾木耳,玉米粒</t>
  </si>
  <si>
    <t>蕃茄素醬麵</t>
  </si>
  <si>
    <t>小瓜炒腰花</t>
  </si>
  <si>
    <t>冬瓜枸杞湯</t>
    <phoneticPr fontId="3" type="noConversion"/>
  </si>
  <si>
    <t>回鍋肉</t>
  </si>
  <si>
    <t>白油麵,碎乾丁,素火腿,蕃茄,馬鈴薯,羅勒香料</t>
    <phoneticPr fontId="3" type="noConversion"/>
  </si>
  <si>
    <t>小黃瓜.素腰花.胡蘿蔔,百果,角螺</t>
    <phoneticPr fontId="3" type="noConversion"/>
  </si>
  <si>
    <t>冬瓜,枸杞,薑絲</t>
    <phoneticPr fontId="3" type="noConversion"/>
  </si>
  <si>
    <t>肉片,洋蔥,胡蘿蔔,豆干片,蔥</t>
  </si>
  <si>
    <t>絞肉</t>
  </si>
  <si>
    <t>藥膳什錦凍腐</t>
  </si>
  <si>
    <t>豆乾丁</t>
  </si>
  <si>
    <t>凍豆腐,結球白菜,胡蘿蔔,肉片,肉骨茶包</t>
  </si>
  <si>
    <t>沙茶干絲</t>
    <phoneticPr fontId="3" type="noConversion"/>
  </si>
  <si>
    <t>鮮筍三絲</t>
    <phoneticPr fontId="3" type="noConversion"/>
  </si>
  <si>
    <t>金菇青菜湯</t>
    <phoneticPr fontId="3" type="noConversion"/>
  </si>
  <si>
    <t>小黃瓜</t>
  </si>
  <si>
    <t>味噌拉麵</t>
  </si>
  <si>
    <t>香炸魚片</t>
  </si>
  <si>
    <t>味噌豆腐湯</t>
  </si>
  <si>
    <t>青椒.彩椒.黃干絲,素食沙茶醬</t>
    <phoneticPr fontId="3" type="noConversion"/>
  </si>
  <si>
    <t>去殼鮮筍,胡蘿蔔,生木耳,角螺</t>
  </si>
  <si>
    <t>金針菇,大白菜</t>
    <phoneticPr fontId="3" type="noConversion"/>
  </si>
  <si>
    <t>玉米粒</t>
  </si>
  <si>
    <t>乾海芽,玉米粒,洋蔥,味噌,白油麵</t>
  </si>
  <si>
    <t>虱目魚魚片</t>
  </si>
  <si>
    <t>板豆腐.柴魚片,味噌,蔥</t>
  </si>
  <si>
    <t>宮保杏菇豆腸</t>
    <phoneticPr fontId="3" type="noConversion"/>
  </si>
  <si>
    <t>三杯馬鈴薯</t>
    <phoneticPr fontId="3" type="noConversion"/>
  </si>
  <si>
    <t>雙蘿鮮湯</t>
    <phoneticPr fontId="3" type="noConversion"/>
  </si>
  <si>
    <t>胡蘿蔔</t>
  </si>
  <si>
    <t>豆腸,鮑菇頭,乾辣椒,薑片,油花生</t>
    <phoneticPr fontId="3" type="noConversion"/>
  </si>
  <si>
    <t>馬鈴薯,素火腿,香菇,薑片,九層塔,紅棗</t>
    <phoneticPr fontId="3" type="noConversion"/>
  </si>
  <si>
    <t>白蘿蔔,紅蘿蔔,芹菜</t>
    <phoneticPr fontId="3" type="noConversion"/>
  </si>
  <si>
    <t>紅燒豆腐</t>
    <phoneticPr fontId="3" type="noConversion"/>
  </si>
  <si>
    <t>紅娘炒蛋</t>
  </si>
  <si>
    <t>洗選蛋,番茄</t>
    <phoneticPr fontId="3" type="noConversion"/>
  </si>
  <si>
    <t>板豆腐,生木耳,青椒,甜椒</t>
    <phoneticPr fontId="3" type="noConversion"/>
  </si>
  <si>
    <t>洗選蛋,胡蘿蔔</t>
  </si>
  <si>
    <r>
      <rPr>
        <sz val="12"/>
        <color rgb="FF000000"/>
        <rFont val="微軟正黑體"/>
        <family val="2"/>
        <charset val="136"/>
      </rPr>
      <t>香椿</t>
    </r>
    <r>
      <rPr>
        <sz val="12"/>
        <color indexed="8"/>
        <rFont val="微軟正黑體"/>
        <family val="2"/>
        <charset val="136"/>
      </rPr>
      <t>干絲</t>
    </r>
    <phoneticPr fontId="3" type="noConversion"/>
  </si>
  <si>
    <t>什錦炒甘藍</t>
    <phoneticPr fontId="3" type="noConversion"/>
  </si>
  <si>
    <t>黃瓜素羹湯</t>
    <phoneticPr fontId="3" type="noConversion"/>
  </si>
  <si>
    <t>青椒香炒豆干</t>
    <phoneticPr fontId="3" type="noConversion"/>
  </si>
  <si>
    <t>豆干絲,甜椒,鮑菇頭,香菜, 香椿醬</t>
    <phoneticPr fontId="3" type="noConversion"/>
  </si>
  <si>
    <t>高麗菜,生木耳,素火腿</t>
    <phoneticPr fontId="3" type="noConversion"/>
  </si>
  <si>
    <t>大黃瓜,素羹</t>
    <phoneticPr fontId="3" type="noConversion"/>
  </si>
  <si>
    <t xml:space="preserve">豆干片 青椒 胡蘿蔔 蔥 蒜 沙茶醬 烏醋 </t>
    <phoneticPr fontId="3" type="noConversion"/>
  </si>
  <si>
    <t>糙米芋頭鹹粥</t>
  </si>
  <si>
    <t>海苔炸豆腐</t>
    <phoneticPr fontId="3" type="noConversion"/>
  </si>
  <si>
    <t>醋溜黑干</t>
    <phoneticPr fontId="3" type="noConversion"/>
  </si>
  <si>
    <t>糙米,碎乾丁,紅蘿蔔,高麗菜,芋頭,玉米粒</t>
    <phoneticPr fontId="3" type="noConversion"/>
  </si>
  <si>
    <t>豆腐,海苔粉</t>
    <phoneticPr fontId="3" type="noConversion"/>
  </si>
  <si>
    <t>大溪豆干片 豆芽菜 胡蘿蔔 黑芝麻 白醋 香菜</t>
    <phoneticPr fontId="3" type="noConversion"/>
  </si>
  <si>
    <t>番茄豆腐</t>
    <phoneticPr fontId="3" type="noConversion"/>
  </si>
  <si>
    <t>芹香海絲</t>
    <phoneticPr fontId="3" type="noConversion"/>
  </si>
  <si>
    <t>白菜粉絲湯</t>
  </si>
  <si>
    <t>板豆腐,毛豆,番茄</t>
    <phoneticPr fontId="3" type="noConversion"/>
  </si>
  <si>
    <t>海帶絲,芹菜,紅蘿蔔,白干絲</t>
    <phoneticPr fontId="3" type="noConversion"/>
  </si>
  <si>
    <t>大白菜,粉絲,生木耳</t>
    <phoneticPr fontId="3" type="noConversion"/>
  </si>
  <si>
    <t>大黃瓜素燴</t>
  </si>
  <si>
    <t>塔香麵腸</t>
    <phoneticPr fontId="3" type="noConversion"/>
  </si>
  <si>
    <t>豆豉苦瓜</t>
    <phoneticPr fontId="3" type="noConversion"/>
  </si>
  <si>
    <t>素肉骨茶湯</t>
    <phoneticPr fontId="3" type="noConversion"/>
  </si>
  <si>
    <t>大黃瓜,百頁豆腐,胡蘿蔔,生香菇</t>
  </si>
  <si>
    <t>麵腸,胡蘿蔔,杏鮑菇,九層塔,薑</t>
    <phoneticPr fontId="3" type="noConversion"/>
  </si>
  <si>
    <t>苦瓜,豆豉,香菜</t>
    <phoneticPr fontId="3" type="noConversion"/>
  </si>
  <si>
    <t>白蘿蔔.金針菇.生木耳</t>
    <phoneticPr fontId="3" type="noConversion"/>
  </si>
  <si>
    <t>洗選蛋,素火腿,玉米粒</t>
    <phoneticPr fontId="3" type="noConversion"/>
  </si>
  <si>
    <t>紅燒素鴨</t>
  </si>
  <si>
    <t>白菜滷</t>
  </si>
  <si>
    <t>鮮菇豆芽湯</t>
  </si>
  <si>
    <t>素鴨肉,生香菇,胡蘿蔔,彩椒,白蘿蔔</t>
  </si>
  <si>
    <t>大白菜,紅蘿蔔,生木耳,角螺</t>
  </si>
  <si>
    <t>黃豆芽，金針菇，胡蘿蔔</t>
  </si>
  <si>
    <t>素炸醬麵</t>
    <phoneticPr fontId="3" type="noConversion"/>
  </si>
  <si>
    <t>豆包什錦捲</t>
  </si>
  <si>
    <t>麻油素膳湯</t>
  </si>
  <si>
    <t>白油麵,素火腿,碎乾丁,甜麵醬,馬鈴薯,胡蘿蔔,鮑菇頭</t>
    <phoneticPr fontId="3" type="noConversion"/>
  </si>
  <si>
    <t>豆包,生木耳,素火腿,胡蘿蔔,綠豆芽</t>
    <phoneticPr fontId="3" type="noConversion"/>
  </si>
  <si>
    <t>高麗菜,木耳,素羊肉</t>
  </si>
  <si>
    <t>回鍋素雞</t>
    <phoneticPr fontId="3" type="noConversion"/>
  </si>
  <si>
    <t>咖哩什錦</t>
    <phoneticPr fontId="3" type="noConversion"/>
  </si>
  <si>
    <t>番茄蔬菜湯</t>
    <phoneticPr fontId="3" type="noConversion"/>
  </si>
  <si>
    <t>素雞,胡蘿蔔,鮑菇頭,香菜</t>
    <phoneticPr fontId="3" type="noConversion"/>
  </si>
  <si>
    <t>素絞肉,紅蘿蔔,南瓜,馬鈴薯.生木耳</t>
    <phoneticPr fontId="3" type="noConversion"/>
  </si>
  <si>
    <t>番茄.大白菜,芹菜</t>
    <phoneticPr fontId="3" type="noConversion"/>
  </si>
  <si>
    <t>素瓜仔肉</t>
  </si>
  <si>
    <t>黃瓜燴三鮮</t>
  </si>
  <si>
    <t>金菇豆腐湯</t>
    <phoneticPr fontId="3" type="noConversion"/>
  </si>
  <si>
    <t>碎干丁,絞花瓜,鮑菇頭,胡蘿蔔</t>
    <phoneticPr fontId="3" type="noConversion"/>
  </si>
  <si>
    <t>大黃瓜,素羹,紅蘿蔔,木耳</t>
  </si>
  <si>
    <t>芹菜,金針菇,豆腐</t>
    <phoneticPr fontId="3" type="noConversion"/>
  </si>
  <si>
    <t>蒸蛋</t>
    <phoneticPr fontId="3" type="noConversion"/>
  </si>
  <si>
    <t>雙色炒黑干</t>
    <phoneticPr fontId="3" type="noConversion"/>
  </si>
  <si>
    <t>洗選蛋,紅蘿蔔,香菇</t>
    <phoneticPr fontId="3" type="noConversion"/>
  </si>
  <si>
    <t>大溪豆干片 豆芽菜 胡蘿蔔 黑芝麻  香菜</t>
    <phoneticPr fontId="3" type="noConversion"/>
  </si>
  <si>
    <t>紅燒烤麩</t>
  </si>
  <si>
    <t>拔絲地瓜</t>
    <phoneticPr fontId="3" type="noConversion"/>
  </si>
  <si>
    <t>蘿蔔什錦湯</t>
    <phoneticPr fontId="3" type="noConversion"/>
  </si>
  <si>
    <t>魚丁.百頁豆腐.地瓜</t>
  </si>
  <si>
    <t>烤麩,生木耳,甜椒</t>
    <phoneticPr fontId="3" type="noConversion"/>
  </si>
  <si>
    <t>地瓜,芋頭,白芝麻</t>
    <phoneticPr fontId="3" type="noConversion"/>
  </si>
  <si>
    <t>白蘿蔔,胡蘿蔔,香菜,素羹</t>
    <phoneticPr fontId="3" type="noConversion"/>
  </si>
  <si>
    <t>浮水素羹米粉</t>
    <phoneticPr fontId="3" type="noConversion"/>
  </si>
  <si>
    <t>酸菜麵腸</t>
    <phoneticPr fontId="3" type="noConversion"/>
  </si>
  <si>
    <t>粗米粉,素羹,高麗菜,紅蘿蔔,生木耳,芹菜,生香菇</t>
    <phoneticPr fontId="3" type="noConversion"/>
  </si>
  <si>
    <t>素火腿,麵腸,酸菜,鮑菇頭</t>
    <phoneticPr fontId="3" type="noConversion"/>
  </si>
  <si>
    <t>塔香油腐</t>
    <phoneticPr fontId="3" type="noConversion"/>
  </si>
  <si>
    <t>三角油腐,鮑菇頭,九層塔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</si>
</sst>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);[Red]\(0.00\)"/>
    <numFmt numFmtId="178" formatCode="m/d;@"/>
    <numFmt numFmtId="179" formatCode="0.0_);[Red]\(0.0\)"/>
    <numFmt numFmtId="180" formatCode="0_ "/>
    <numFmt numFmtId="181" formatCode="000"/>
  </numFmts>
  <fonts count="38" x14ac:knownFonts="1">
    <font>
      <sz val="12"/>
      <color theme="1"/>
      <name val="新細明體"/>
      <family val="1"/>
      <charset val="136"/>
      <scheme val="minor"/>
    </font>
    <font>
      <b/>
      <sz val="1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name val="微軟正黑體"/>
      <family val="1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sz val="7"/>
      <color indexed="8"/>
      <name val="微軟正黑體"/>
      <family val="2"/>
      <charset val="136"/>
    </font>
    <font>
      <sz val="7"/>
      <name val="微軟正黑體"/>
      <family val="1"/>
      <charset val="136"/>
    </font>
    <font>
      <sz val="7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7"/>
      <color theme="1"/>
      <name val="新細明體"/>
      <family val="1"/>
      <charset val="136"/>
      <scheme val="minor"/>
    </font>
    <font>
      <sz val="7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7"/>
      <color rgb="FF0070C0"/>
      <name val="微軟正黑體"/>
      <family val="2"/>
      <charset val="136"/>
    </font>
    <font>
      <sz val="6"/>
      <color rgb="FF0070C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1"/>
      <charset val="136"/>
    </font>
    <font>
      <sz val="6"/>
      <name val="微軟正黑體"/>
      <family val="1"/>
      <charset val="136"/>
    </font>
    <font>
      <sz val="12"/>
      <color rgb="FF0070C0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sz val="11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11"/>
      <color rgb="FF00B050"/>
      <name val="微軟正黑體"/>
      <family val="2"/>
      <charset val="136"/>
    </font>
    <font>
      <sz val="7"/>
      <color rgb="FF00B05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181" fontId="6" fillId="4" borderId="5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181" fontId="10" fillId="4" borderId="6" xfId="0" applyNumberFormat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6" fontId="4" fillId="4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0" fontId="27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176" fontId="4" fillId="4" borderId="0" xfId="0" applyNumberFormat="1" applyFont="1" applyFill="1" applyBorder="1">
      <alignment vertical="center"/>
    </xf>
    <xf numFmtId="176" fontId="11" fillId="4" borderId="0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176" fontId="15" fillId="4" borderId="0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shrinkToFit="1"/>
    </xf>
    <xf numFmtId="181" fontId="10" fillId="6" borderId="9" xfId="0" applyNumberFormat="1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12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76" fontId="14" fillId="4" borderId="7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shrinkToFit="1"/>
    </xf>
    <xf numFmtId="0" fontId="26" fillId="4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12" xfId="0" applyFont="1" applyBorder="1" applyAlignment="1">
      <alignment vertical="center"/>
    </xf>
    <xf numFmtId="176" fontId="11" fillId="4" borderId="5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176" fontId="14" fillId="4" borderId="5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center" vertical="center"/>
    </xf>
    <xf numFmtId="180" fontId="14" fillId="4" borderId="5" xfId="0" applyNumberFormat="1" applyFont="1" applyFill="1" applyBorder="1" applyAlignment="1">
      <alignment horizontal="center" vertical="center"/>
    </xf>
    <xf numFmtId="180" fontId="14" fillId="4" borderId="9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78" fontId="4" fillId="4" borderId="5" xfId="0" applyNumberFormat="1" applyFont="1" applyFill="1" applyBorder="1" applyAlignment="1">
      <alignment horizontal="center" vertical="center"/>
    </xf>
    <xf numFmtId="178" fontId="4" fillId="4" borderId="6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4" fillId="4" borderId="9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180" fontId="14" fillId="4" borderId="7" xfId="0" applyNumberFormat="1" applyFont="1" applyFill="1" applyBorder="1" applyAlignment="1">
      <alignment horizontal="center" vertical="center"/>
    </xf>
    <xf numFmtId="176" fontId="11" fillId="4" borderId="7" xfId="0" applyNumberFormat="1" applyFont="1" applyFill="1" applyBorder="1" applyAlignment="1">
      <alignment horizontal="center" vertical="center"/>
    </xf>
    <xf numFmtId="176" fontId="11" fillId="4" borderId="9" xfId="0" applyNumberFormat="1" applyFont="1" applyFill="1" applyBorder="1" applyAlignment="1">
      <alignment horizontal="center" vertical="center"/>
    </xf>
    <xf numFmtId="178" fontId="4" fillId="4" borderId="7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178" fontId="4" fillId="3" borderId="5" xfId="0" applyNumberFormat="1" applyFont="1" applyFill="1" applyBorder="1" applyAlignment="1">
      <alignment horizontal="center" vertical="center"/>
    </xf>
    <xf numFmtId="178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79" fontId="11" fillId="4" borderId="5" xfId="0" applyNumberFormat="1" applyFont="1" applyFill="1" applyBorder="1" applyAlignment="1">
      <alignment horizontal="center" vertical="center"/>
    </xf>
    <xf numFmtId="179" fontId="11" fillId="4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10&#26376;&#33911;&#33756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10&#26376;&#32032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10葷"/>
      <sheetName val="1005-1008"/>
      <sheetName val="1012-1016"/>
      <sheetName val="1019-1023"/>
      <sheetName val="1026-1030"/>
      <sheetName val="0928-0930"/>
      <sheetName val="工作表1"/>
    </sheetNames>
    <sheetDataSet>
      <sheetData sheetId="0"/>
      <sheetData sheetId="1">
        <row r="11">
          <cell r="X11">
            <v>3.3111111111111109</v>
          </cell>
          <cell r="Y11">
            <v>2.1425974025974028</v>
          </cell>
          <cell r="Z11">
            <v>1.038</v>
          </cell>
        </row>
        <row r="19">
          <cell r="X19">
            <v>3</v>
          </cell>
          <cell r="Y19">
            <v>2.0139285714285715</v>
          </cell>
          <cell r="Z19">
            <v>1.5731999999999999</v>
          </cell>
        </row>
        <row r="27">
          <cell r="X27">
            <v>3.8650000000000002</v>
          </cell>
          <cell r="Y27">
            <v>2.6142857142857143</v>
          </cell>
          <cell r="Z27">
            <v>0.95</v>
          </cell>
        </row>
        <row r="37">
          <cell r="X37">
            <v>3.6235294117647059</v>
          </cell>
          <cell r="Y37">
            <v>1.782142857142857</v>
          </cell>
          <cell r="Z37">
            <v>1.0249999999999999</v>
          </cell>
        </row>
        <row r="47">
          <cell r="X47">
            <v>7.0266666666666673</v>
          </cell>
          <cell r="Y47">
            <v>1.8295238095238096</v>
          </cell>
          <cell r="Z47">
            <v>1.1079999999999999</v>
          </cell>
        </row>
      </sheetData>
      <sheetData sheetId="2">
        <row r="11">
          <cell r="X11">
            <v>3.1882352941176473</v>
          </cell>
          <cell r="Y11">
            <v>2.0114285714285716</v>
          </cell>
          <cell r="Z11">
            <v>1.5640000000000001</v>
          </cell>
        </row>
        <row r="19">
          <cell r="X19">
            <v>3.4</v>
          </cell>
          <cell r="Y19">
            <v>2.04</v>
          </cell>
          <cell r="Z19">
            <v>1.732</v>
          </cell>
        </row>
        <row r="27">
          <cell r="X27">
            <v>3.6781818181818178</v>
          </cell>
          <cell r="Y27">
            <v>1.8</v>
          </cell>
          <cell r="Z27">
            <v>0.93</v>
          </cell>
        </row>
        <row r="35">
          <cell r="X35">
            <v>3</v>
          </cell>
          <cell r="Y35">
            <v>2.2229999999999999</v>
          </cell>
          <cell r="Z35">
            <v>1.3570000000000002</v>
          </cell>
        </row>
        <row r="45">
          <cell r="X45">
            <v>3.1228758169934641</v>
          </cell>
          <cell r="Y45">
            <v>1.8261601731601729</v>
          </cell>
          <cell r="Z45">
            <v>0.88400000000000001</v>
          </cell>
        </row>
      </sheetData>
      <sheetData sheetId="3">
        <row r="11">
          <cell r="X11">
            <v>3.3266666666666667</v>
          </cell>
          <cell r="Y11">
            <v>2.0024999999999999</v>
          </cell>
          <cell r="Z11">
            <v>1.365</v>
          </cell>
        </row>
        <row r="19">
          <cell r="X19">
            <v>3.2333333333333334</v>
          </cell>
          <cell r="Y19">
            <v>1.8883333333333332</v>
          </cell>
          <cell r="Z19">
            <v>1.5090999999999999</v>
          </cell>
        </row>
        <row r="27">
          <cell r="X27">
            <v>3.64</v>
          </cell>
          <cell r="Y27">
            <v>1.7666666666666666</v>
          </cell>
          <cell r="Z27">
            <v>1.05</v>
          </cell>
        </row>
        <row r="35">
          <cell r="X35">
            <v>5.1333333333333329</v>
          </cell>
          <cell r="Y35">
            <v>1.8535833333333334</v>
          </cell>
          <cell r="Z35">
            <v>1.28</v>
          </cell>
        </row>
        <row r="45">
          <cell r="X45">
            <v>4.7315508021390373</v>
          </cell>
          <cell r="Y45">
            <v>2.454545454545455</v>
          </cell>
          <cell r="Z45">
            <v>1.1005</v>
          </cell>
        </row>
      </sheetData>
      <sheetData sheetId="4">
        <row r="12">
          <cell r="X12">
            <v>3.2058823529411766</v>
          </cell>
          <cell r="Y12">
            <v>1.99</v>
          </cell>
          <cell r="Z12">
            <v>1.7190000000000001</v>
          </cell>
        </row>
        <row r="20">
          <cell r="X20">
            <v>3.2823529411764705</v>
          </cell>
          <cell r="Y20">
            <v>1.8149999999999999</v>
          </cell>
          <cell r="Z20">
            <v>1.4330000000000001</v>
          </cell>
        </row>
        <row r="28">
          <cell r="X28">
            <v>3.58</v>
          </cell>
          <cell r="Y28">
            <v>2.0428571428571427</v>
          </cell>
          <cell r="Z28">
            <v>0.91</v>
          </cell>
        </row>
        <row r="36">
          <cell r="X36">
            <v>4.2333333333333334</v>
          </cell>
          <cell r="Y36">
            <v>2.2671428571428569</v>
          </cell>
          <cell r="Z36">
            <v>1.6969999999999998</v>
          </cell>
        </row>
        <row r="46">
          <cell r="X46">
            <v>3.25</v>
          </cell>
          <cell r="Y46">
            <v>1.902857142857143</v>
          </cell>
          <cell r="Z46">
            <v>1.06</v>
          </cell>
        </row>
        <row r="56">
          <cell r="X56">
            <v>3.1555555555555554</v>
          </cell>
          <cell r="Y56">
            <v>1.9771428571428573</v>
          </cell>
          <cell r="Z56">
            <v>1.395</v>
          </cell>
        </row>
      </sheetData>
      <sheetData sheetId="5">
        <row r="27">
          <cell r="X27">
            <v>3.9888888888888889</v>
          </cell>
          <cell r="Y27">
            <v>2.0428571428571427</v>
          </cell>
          <cell r="Z27">
            <v>0.7390000000000001</v>
          </cell>
        </row>
        <row r="35">
          <cell r="X35">
            <v>3.6666666666666665</v>
          </cell>
          <cell r="Y35">
            <v>2.4437142857142855</v>
          </cell>
          <cell r="Z35">
            <v>0.88139999999999996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10素"/>
      <sheetName val="1005-1008"/>
      <sheetName val="1012-1016"/>
      <sheetName val="1019-1023"/>
      <sheetName val="1026-1030"/>
      <sheetName val="0928-0930"/>
      <sheetName val="工作表1"/>
    </sheetNames>
    <sheetDataSet>
      <sheetData sheetId="0"/>
      <sheetData sheetId="1">
        <row r="11">
          <cell r="X11">
            <v>3</v>
          </cell>
          <cell r="Y11">
            <v>2.0333333333333332</v>
          </cell>
          <cell r="Z11">
            <v>1.5490000000000002</v>
          </cell>
        </row>
        <row r="19">
          <cell r="X19">
            <v>4.4117647058823533</v>
          </cell>
          <cell r="Y19">
            <v>2.0100000000000002</v>
          </cell>
          <cell r="Z19">
            <v>1.026</v>
          </cell>
        </row>
        <row r="27">
          <cell r="X27">
            <v>3.8650000000000002</v>
          </cell>
          <cell r="Y27">
            <v>1.9909090909090907</v>
          </cell>
          <cell r="Z27">
            <v>0.97499999999999998</v>
          </cell>
        </row>
        <row r="37">
          <cell r="X37">
            <v>3.1166666666666667</v>
          </cell>
          <cell r="Y37">
            <v>2.0439285714285713</v>
          </cell>
          <cell r="Z37">
            <v>1.72</v>
          </cell>
        </row>
        <row r="47">
          <cell r="X47">
            <v>3.8666666666666667</v>
          </cell>
          <cell r="Y47">
            <v>1.8295238095238096</v>
          </cell>
          <cell r="Z47">
            <v>1.1079999999999999</v>
          </cell>
        </row>
      </sheetData>
      <sheetData sheetId="2">
        <row r="11">
          <cell r="X11">
            <v>3.0588235294117645</v>
          </cell>
          <cell r="Y11">
            <v>1.9809523809523808</v>
          </cell>
          <cell r="Z11">
            <v>2.0950000000000002</v>
          </cell>
        </row>
        <row r="19">
          <cell r="X19">
            <v>3.0555555555555554</v>
          </cell>
          <cell r="Y19">
            <v>2.21</v>
          </cell>
          <cell r="Z19">
            <v>1.2649999999999999</v>
          </cell>
        </row>
        <row r="27">
          <cell r="X27">
            <v>3.6781818181818178</v>
          </cell>
          <cell r="Y27">
            <v>1.7749999999999999</v>
          </cell>
          <cell r="Z27">
            <v>1.05</v>
          </cell>
        </row>
        <row r="35">
          <cell r="X35">
            <v>3</v>
          </cell>
          <cell r="Y35">
            <v>2.0671428571428572</v>
          </cell>
          <cell r="Z35">
            <v>1.746</v>
          </cell>
        </row>
        <row r="45">
          <cell r="X45">
            <v>4.0576470588235294</v>
          </cell>
          <cell r="Y45">
            <v>2.0249999999999999</v>
          </cell>
          <cell r="Z45">
            <v>0.78</v>
          </cell>
        </row>
      </sheetData>
      <sheetData sheetId="3">
        <row r="11">
          <cell r="X11">
            <v>3.3333333333333335</v>
          </cell>
          <cell r="Y11">
            <v>2</v>
          </cell>
          <cell r="Z11">
            <v>1.4950000000000001</v>
          </cell>
        </row>
        <row r="19">
          <cell r="X19">
            <v>3.0588235294117645</v>
          </cell>
          <cell r="Y19">
            <v>2</v>
          </cell>
          <cell r="Z19">
            <v>1.895</v>
          </cell>
        </row>
        <row r="27">
          <cell r="X27">
            <v>3.64</v>
          </cell>
          <cell r="Y27">
            <v>2.0333333333333332</v>
          </cell>
          <cell r="Z27">
            <v>1.1000000000000001</v>
          </cell>
        </row>
        <row r="35">
          <cell r="X35">
            <v>4.666666666666667</v>
          </cell>
          <cell r="Y35">
            <v>2.2666666666666666</v>
          </cell>
          <cell r="Z35">
            <v>2.125</v>
          </cell>
        </row>
        <row r="45">
          <cell r="X45">
            <v>4.7005347593582893</v>
          </cell>
          <cell r="Y45">
            <v>2.217857142857143</v>
          </cell>
          <cell r="Z45">
            <v>1.2849999999999999</v>
          </cell>
        </row>
      </sheetData>
      <sheetData sheetId="4">
        <row r="11">
          <cell r="X11">
            <v>3.0470588235294116</v>
          </cell>
          <cell r="Y11">
            <v>2.1</v>
          </cell>
          <cell r="Z11">
            <v>1.28</v>
          </cell>
        </row>
        <row r="19">
          <cell r="X19">
            <v>3.164705882352941</v>
          </cell>
          <cell r="Y19">
            <v>1.7142857142857142</v>
          </cell>
          <cell r="Z19">
            <v>1.885</v>
          </cell>
        </row>
        <row r="27">
          <cell r="X27">
            <v>3.58</v>
          </cell>
          <cell r="Y27">
            <v>2.3285714285714287</v>
          </cell>
          <cell r="Z27">
            <v>0.92</v>
          </cell>
        </row>
        <row r="35">
          <cell r="X35">
            <v>4.5555555555555554</v>
          </cell>
          <cell r="Y35">
            <v>2</v>
          </cell>
          <cell r="Z35">
            <v>1.125</v>
          </cell>
        </row>
        <row r="45">
          <cell r="X45">
            <v>0.5</v>
          </cell>
          <cell r="Y45">
            <v>2.0045000000000002</v>
          </cell>
          <cell r="Z45">
            <v>1.1850000000000001</v>
          </cell>
        </row>
        <row r="55">
          <cell r="X55">
            <v>3.1555555555555554</v>
          </cell>
          <cell r="Y55">
            <v>1.9771428571428573</v>
          </cell>
          <cell r="Z55">
            <v>1.395</v>
          </cell>
        </row>
      </sheetData>
      <sheetData sheetId="5">
        <row r="27">
          <cell r="X27">
            <v>3.9888888888888889</v>
          </cell>
          <cell r="Y27">
            <v>2.0428571428571427</v>
          </cell>
          <cell r="Z27">
            <v>0.7390000000000001</v>
          </cell>
        </row>
        <row r="35">
          <cell r="X35">
            <v>3.6666666666666665</v>
          </cell>
          <cell r="Y35">
            <v>2.4437142857142855</v>
          </cell>
          <cell r="Z35">
            <v>0.88139999999999996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46ED-AC77-4F34-A8B3-94098814EA1A}">
  <sheetPr>
    <pageSetUpPr fitToPage="1"/>
  </sheetPr>
  <dimension ref="A1:HF76"/>
  <sheetViews>
    <sheetView tabSelected="1" view="pageBreakPreview" topLeftCell="B9" zoomScale="115" zoomScaleNormal="100" zoomScaleSheetLayoutView="115" workbookViewId="0">
      <selection activeCell="F19" sqref="F19"/>
    </sheetView>
  </sheetViews>
  <sheetFormatPr defaultColWidth="9" defaultRowHeight="15.75" x14ac:dyDescent="0.25"/>
  <cols>
    <col min="1" max="1" width="7.5" style="6" customWidth="1"/>
    <col min="2" max="2" width="4.5" style="6" bestFit="1" customWidth="1"/>
    <col min="3" max="3" width="7.25" style="2" customWidth="1"/>
    <col min="4" max="4" width="23" style="2" customWidth="1"/>
    <col min="5" max="5" width="20.375" style="2" customWidth="1"/>
    <col min="6" max="6" width="7.375" style="2" customWidth="1"/>
    <col min="7" max="7" width="23.625" style="2" customWidth="1"/>
    <col min="8" max="8" width="5.125" style="2" customWidth="1"/>
    <col min="9" max="11" width="4.875" style="2" customWidth="1"/>
    <col min="12" max="12" width="4.5" style="2" customWidth="1"/>
    <col min="13" max="13" width="4.375" style="2" customWidth="1"/>
    <col min="14" max="14" width="3.875" style="2" customWidth="1"/>
    <col min="15" max="15" width="6.625" style="2" customWidth="1"/>
    <col min="16" max="18" width="5.25" style="1" customWidth="1"/>
    <col min="19" max="16384" width="9" style="2"/>
  </cols>
  <sheetData>
    <row r="1" spans="1:20" ht="24" customHeight="1" x14ac:dyDescent="0.2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4" t="s">
        <v>1</v>
      </c>
      <c r="O1" s="205"/>
    </row>
    <row r="2" spans="1:20" s="6" customFormat="1" ht="21" customHeight="1" x14ac:dyDescent="0.25">
      <c r="A2" s="206" t="s">
        <v>2</v>
      </c>
      <c r="B2" s="206" t="s">
        <v>3</v>
      </c>
      <c r="C2" s="207"/>
      <c r="D2" s="208"/>
      <c r="E2" s="208"/>
      <c r="F2" s="208"/>
      <c r="G2" s="208"/>
      <c r="H2" s="208"/>
      <c r="I2" s="3" t="s">
        <v>4</v>
      </c>
      <c r="J2" s="4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209" t="s">
        <v>10</v>
      </c>
      <c r="P2" s="5"/>
      <c r="Q2" s="5"/>
      <c r="R2" s="5"/>
    </row>
    <row r="3" spans="1:20" ht="20.25" customHeight="1" x14ac:dyDescent="0.25">
      <c r="A3" s="206"/>
      <c r="B3" s="206"/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8" t="s">
        <v>16</v>
      </c>
      <c r="I3" s="9" t="s">
        <v>17</v>
      </c>
      <c r="J3" s="10" t="s">
        <v>17</v>
      </c>
      <c r="K3" s="11" t="s">
        <v>17</v>
      </c>
      <c r="L3" s="11" t="s">
        <v>17</v>
      </c>
      <c r="M3" s="11" t="s">
        <v>17</v>
      </c>
      <c r="N3" s="11" t="s">
        <v>17</v>
      </c>
      <c r="O3" s="209"/>
    </row>
    <row r="4" spans="1:20" s="18" customFormat="1" ht="24.95" hidden="1" customHeight="1" x14ac:dyDescent="0.25">
      <c r="A4" s="193">
        <v>44074</v>
      </c>
      <c r="B4" s="195" t="s">
        <v>18</v>
      </c>
      <c r="C4" s="195" t="s">
        <v>19</v>
      </c>
      <c r="D4" s="12" t="s">
        <v>20</v>
      </c>
      <c r="E4" s="13" t="s">
        <v>21</v>
      </c>
      <c r="F4" s="14" t="s">
        <v>22</v>
      </c>
      <c r="G4" s="12" t="s">
        <v>23</v>
      </c>
      <c r="H4" s="163"/>
      <c r="I4" s="198">
        <v>3.5</v>
      </c>
      <c r="J4" s="200">
        <v>2</v>
      </c>
      <c r="K4" s="148">
        <v>1.6</v>
      </c>
      <c r="L4" s="167"/>
      <c r="M4" s="165">
        <v>3</v>
      </c>
      <c r="N4" s="167"/>
      <c r="O4" s="150">
        <f>I4*70+J4*75+K4*25+L4*60+M4*45+N4*95</f>
        <v>570</v>
      </c>
      <c r="P4" s="15"/>
      <c r="Q4" s="15"/>
      <c r="R4" s="15"/>
      <c r="S4" s="16"/>
      <c r="T4" s="17"/>
    </row>
    <row r="5" spans="1:20" s="18" customFormat="1" ht="9.75" hidden="1" customHeight="1" x14ac:dyDescent="0.25">
      <c r="A5" s="194"/>
      <c r="B5" s="196"/>
      <c r="C5" s="197"/>
      <c r="D5" s="19" t="s">
        <v>24</v>
      </c>
      <c r="E5" s="20" t="s">
        <v>25</v>
      </c>
      <c r="F5" s="21"/>
      <c r="G5" s="19" t="s">
        <v>26</v>
      </c>
      <c r="H5" s="173"/>
      <c r="I5" s="199"/>
      <c r="J5" s="201"/>
      <c r="K5" s="170"/>
      <c r="L5" s="168"/>
      <c r="M5" s="169"/>
      <c r="N5" s="168"/>
      <c r="O5" s="152"/>
      <c r="P5" s="15"/>
      <c r="Q5" s="15"/>
      <c r="R5" s="15"/>
      <c r="S5" s="22"/>
      <c r="T5" s="23"/>
    </row>
    <row r="6" spans="1:20" s="18" customFormat="1" ht="24.95" customHeight="1" x14ac:dyDescent="0.25">
      <c r="A6" s="153">
        <v>44109</v>
      </c>
      <c r="B6" s="160" t="s">
        <v>27</v>
      </c>
      <c r="C6" s="160" t="s">
        <v>28</v>
      </c>
      <c r="D6" s="24" t="s">
        <v>29</v>
      </c>
      <c r="E6" s="25" t="s">
        <v>30</v>
      </c>
      <c r="F6" s="26" t="s">
        <v>31</v>
      </c>
      <c r="G6" s="24" t="s">
        <v>32</v>
      </c>
      <c r="H6" s="192"/>
      <c r="I6" s="146">
        <f>P6</f>
        <v>3.3111111111111109</v>
      </c>
      <c r="J6" s="146">
        <v>2.2000000000000002</v>
      </c>
      <c r="K6" s="146">
        <f>R6</f>
        <v>1.038</v>
      </c>
      <c r="L6" s="150"/>
      <c r="M6" s="165">
        <v>2.2000000000000002</v>
      </c>
      <c r="N6" s="167"/>
      <c r="O6" s="150">
        <f>I6*70+J6*75+K6*25+L6*60+M6*45+N6*95</f>
        <v>521.72777777777776</v>
      </c>
      <c r="P6" s="15">
        <f>'[1]1005-1008'!X11</f>
        <v>3.3111111111111109</v>
      </c>
      <c r="Q6" s="15">
        <f>'[1]1005-1008'!Y11</f>
        <v>2.1425974025974028</v>
      </c>
      <c r="R6" s="15">
        <f>'[1]1005-1008'!Z11</f>
        <v>1.038</v>
      </c>
    </row>
    <row r="7" spans="1:20" s="18" customFormat="1" ht="9.75" customHeight="1" x14ac:dyDescent="0.25">
      <c r="A7" s="154"/>
      <c r="B7" s="161"/>
      <c r="C7" s="162"/>
      <c r="D7" s="27" t="s">
        <v>33</v>
      </c>
      <c r="E7" s="28" t="s">
        <v>34</v>
      </c>
      <c r="F7" s="29"/>
      <c r="G7" s="27" t="s">
        <v>35</v>
      </c>
      <c r="H7" s="181"/>
      <c r="I7" s="147"/>
      <c r="J7" s="147"/>
      <c r="K7" s="147"/>
      <c r="L7" s="152"/>
      <c r="M7" s="169"/>
      <c r="N7" s="168"/>
      <c r="O7" s="152"/>
      <c r="P7" s="15"/>
      <c r="Q7" s="15"/>
      <c r="R7" s="15"/>
    </row>
    <row r="8" spans="1:20" ht="24.95" customHeight="1" x14ac:dyDescent="0.25">
      <c r="A8" s="153">
        <f>A6+1</f>
        <v>44110</v>
      </c>
      <c r="B8" s="160" t="s">
        <v>36</v>
      </c>
      <c r="C8" s="160" t="s">
        <v>37</v>
      </c>
      <c r="D8" s="30" t="s">
        <v>38</v>
      </c>
      <c r="E8" s="25" t="s">
        <v>39</v>
      </c>
      <c r="F8" s="31" t="s">
        <v>40</v>
      </c>
      <c r="G8" s="30" t="s">
        <v>41</v>
      </c>
      <c r="H8" s="158"/>
      <c r="I8" s="146">
        <f t="shared" ref="I8:K8" si="0">P8</f>
        <v>3</v>
      </c>
      <c r="J8" s="146">
        <f t="shared" si="0"/>
        <v>2.0139285714285715</v>
      </c>
      <c r="K8" s="146">
        <f t="shared" si="0"/>
        <v>1.5731999999999999</v>
      </c>
      <c r="L8" s="148"/>
      <c r="M8" s="165">
        <v>2.2000000000000002</v>
      </c>
      <c r="N8" s="150"/>
      <c r="O8" s="150">
        <f>I8*70+J8*75+K8*25+L8*60+M8*45+N8*95</f>
        <v>499.37464285714287</v>
      </c>
      <c r="P8" s="15">
        <f>'[1]1005-1008'!X19</f>
        <v>3</v>
      </c>
      <c r="Q8" s="15">
        <f>'[1]1005-1008'!Y19</f>
        <v>2.0139285714285715</v>
      </c>
      <c r="R8" s="15">
        <f>'[1]1005-1008'!Z19</f>
        <v>1.5731999999999999</v>
      </c>
    </row>
    <row r="9" spans="1:20" ht="9.75" customHeight="1" x14ac:dyDescent="0.25">
      <c r="A9" s="154"/>
      <c r="B9" s="161"/>
      <c r="C9" s="162"/>
      <c r="D9" s="32" t="s">
        <v>42</v>
      </c>
      <c r="E9" s="28" t="s">
        <v>43</v>
      </c>
      <c r="F9" s="33"/>
      <c r="G9" s="32" t="s">
        <v>44</v>
      </c>
      <c r="H9" s="159"/>
      <c r="I9" s="147"/>
      <c r="J9" s="147"/>
      <c r="K9" s="147"/>
      <c r="L9" s="170"/>
      <c r="M9" s="169"/>
      <c r="N9" s="152"/>
      <c r="O9" s="152"/>
    </row>
    <row r="10" spans="1:20" ht="24.95" customHeight="1" x14ac:dyDescent="0.25">
      <c r="A10" s="153">
        <f t="shared" ref="A10" si="1">A8+1</f>
        <v>44111</v>
      </c>
      <c r="B10" s="160" t="s">
        <v>45</v>
      </c>
      <c r="C10" s="160" t="s">
        <v>46</v>
      </c>
      <c r="D10" s="34" t="s">
        <v>47</v>
      </c>
      <c r="E10" s="35" t="s">
        <v>336</v>
      </c>
      <c r="F10" s="36" t="s">
        <v>48</v>
      </c>
      <c r="G10" s="34" t="s">
        <v>49</v>
      </c>
      <c r="H10" s="180"/>
      <c r="I10" s="146">
        <f t="shared" ref="I10" si="2">P10</f>
        <v>3.8650000000000002</v>
      </c>
      <c r="J10" s="146">
        <v>2</v>
      </c>
      <c r="K10" s="146">
        <f t="shared" ref="K10" si="3">R10</f>
        <v>0.95</v>
      </c>
      <c r="L10" s="148"/>
      <c r="M10" s="165">
        <v>2.5</v>
      </c>
      <c r="N10" s="167"/>
      <c r="O10" s="150">
        <f>I10*70+J10*75+K10*25+L10*60+M10*45+N10*95</f>
        <v>556.79999999999995</v>
      </c>
      <c r="P10" s="1">
        <f>'[1]1005-1008'!X27</f>
        <v>3.8650000000000002</v>
      </c>
      <c r="Q10" s="1">
        <f>'[1]1005-1008'!Y27</f>
        <v>2.6142857142857143</v>
      </c>
      <c r="R10" s="1">
        <f>'[1]1005-1008'!Z27</f>
        <v>0.95</v>
      </c>
    </row>
    <row r="11" spans="1:20" ht="9.75" customHeight="1" x14ac:dyDescent="0.25">
      <c r="A11" s="154"/>
      <c r="B11" s="161"/>
      <c r="C11" s="162"/>
      <c r="D11" s="37" t="s">
        <v>50</v>
      </c>
      <c r="E11" s="38" t="s">
        <v>337</v>
      </c>
      <c r="F11" s="39"/>
      <c r="G11" s="38" t="s">
        <v>51</v>
      </c>
      <c r="H11" s="181"/>
      <c r="I11" s="147"/>
      <c r="J11" s="147"/>
      <c r="K11" s="147"/>
      <c r="L11" s="170"/>
      <c r="M11" s="169"/>
      <c r="N11" s="168"/>
      <c r="O11" s="152"/>
    </row>
    <row r="12" spans="1:20" ht="24.95" customHeight="1" x14ac:dyDescent="0.25">
      <c r="A12" s="153">
        <f t="shared" ref="A12" si="4">A10+1</f>
        <v>44112</v>
      </c>
      <c r="B12" s="190" t="s">
        <v>52</v>
      </c>
      <c r="C12" s="191" t="s">
        <v>19</v>
      </c>
      <c r="D12" s="40" t="s">
        <v>53</v>
      </c>
      <c r="E12" s="41" t="s">
        <v>54</v>
      </c>
      <c r="F12" s="42" t="s">
        <v>55</v>
      </c>
      <c r="G12" s="41" t="s">
        <v>56</v>
      </c>
      <c r="H12" s="171"/>
      <c r="I12" s="148">
        <f t="shared" ref="I12:K12" si="5">P12</f>
        <v>3.6235294117647059</v>
      </c>
      <c r="J12" s="148">
        <f t="shared" si="5"/>
        <v>1.782142857142857</v>
      </c>
      <c r="K12" s="148">
        <f t="shared" si="5"/>
        <v>1.0249999999999999</v>
      </c>
      <c r="L12" s="165"/>
      <c r="M12" s="165">
        <v>2.2000000000000002</v>
      </c>
      <c r="N12" s="167"/>
      <c r="O12" s="150">
        <f>I12*70+J12*75+K12*25+L12*60+M12*45+N12*95</f>
        <v>511.93277310924373</v>
      </c>
      <c r="P12" s="43">
        <f>'[1]1005-1008'!X37</f>
        <v>3.6235294117647059</v>
      </c>
      <c r="Q12" s="43">
        <f>'[1]1005-1008'!Y37</f>
        <v>1.782142857142857</v>
      </c>
      <c r="R12" s="43">
        <f>'[1]1005-1008'!Z37</f>
        <v>1.0249999999999999</v>
      </c>
      <c r="S12" s="44"/>
    </row>
    <row r="13" spans="1:20" ht="12" customHeight="1" x14ac:dyDescent="0.25">
      <c r="A13" s="154"/>
      <c r="B13" s="179"/>
      <c r="C13" s="179"/>
      <c r="D13" s="45" t="s">
        <v>57</v>
      </c>
      <c r="E13" s="46" t="s">
        <v>58</v>
      </c>
      <c r="F13" s="47"/>
      <c r="G13" s="48" t="s">
        <v>59</v>
      </c>
      <c r="H13" s="172"/>
      <c r="I13" s="170"/>
      <c r="J13" s="170"/>
      <c r="K13" s="170"/>
      <c r="L13" s="189"/>
      <c r="M13" s="169"/>
      <c r="N13" s="168"/>
      <c r="O13" s="152"/>
      <c r="P13" s="43"/>
      <c r="Q13" s="43"/>
      <c r="R13" s="43"/>
      <c r="S13" s="44"/>
    </row>
    <row r="14" spans="1:20" ht="24.95" hidden="1" customHeight="1" x14ac:dyDescent="0.25">
      <c r="A14" s="153">
        <f t="shared" ref="A14" si="6">A12+1</f>
        <v>44113</v>
      </c>
      <c r="B14" s="155" t="s">
        <v>18</v>
      </c>
      <c r="C14" s="155" t="s">
        <v>19</v>
      </c>
      <c r="D14" s="41" t="s">
        <v>60</v>
      </c>
      <c r="E14" s="41" t="s">
        <v>61</v>
      </c>
      <c r="F14" s="49" t="s">
        <v>22</v>
      </c>
      <c r="G14" s="50" t="s">
        <v>62</v>
      </c>
      <c r="H14" s="163"/>
      <c r="I14" s="148">
        <f t="shared" ref="I14:K14" si="7">P14</f>
        <v>7.0266666666666673</v>
      </c>
      <c r="J14" s="148">
        <f t="shared" si="7"/>
        <v>1.8295238095238096</v>
      </c>
      <c r="K14" s="148">
        <f t="shared" si="7"/>
        <v>1.1079999999999999</v>
      </c>
      <c r="L14" s="165"/>
      <c r="M14" s="165">
        <v>2.2000000000000002</v>
      </c>
      <c r="N14" s="167"/>
      <c r="O14" s="150">
        <f>I14*70+J14*75+K14*25+L14*60+M14*45+N14*95</f>
        <v>755.7809523809525</v>
      </c>
      <c r="P14" s="43">
        <f>'[1]1005-1008'!X47</f>
        <v>7.0266666666666673</v>
      </c>
      <c r="Q14" s="43">
        <f>'[1]1005-1008'!Y47</f>
        <v>1.8295238095238096</v>
      </c>
      <c r="R14" s="43">
        <f>'[1]1005-1008'!Z47</f>
        <v>1.1079999999999999</v>
      </c>
      <c r="S14" s="44"/>
    </row>
    <row r="15" spans="1:20" ht="9.75" hidden="1" customHeight="1" x14ac:dyDescent="0.25">
      <c r="A15" s="154"/>
      <c r="B15" s="178"/>
      <c r="C15" s="179"/>
      <c r="D15" s="46" t="s">
        <v>63</v>
      </c>
      <c r="E15" s="46" t="s">
        <v>64</v>
      </c>
      <c r="F15" s="51"/>
      <c r="G15" s="52" t="s">
        <v>65</v>
      </c>
      <c r="H15" s="173"/>
      <c r="I15" s="170"/>
      <c r="J15" s="170"/>
      <c r="K15" s="170"/>
      <c r="L15" s="189"/>
      <c r="M15" s="169"/>
      <c r="N15" s="168"/>
      <c r="O15" s="152"/>
      <c r="P15" s="43"/>
      <c r="Q15" s="43"/>
      <c r="R15" s="43"/>
      <c r="S15" s="44"/>
    </row>
    <row r="16" spans="1:20" ht="24.95" customHeight="1" x14ac:dyDescent="0.25">
      <c r="A16" s="177">
        <v>44116</v>
      </c>
      <c r="B16" s="160" t="s">
        <v>27</v>
      </c>
      <c r="C16" s="160" t="s">
        <v>28</v>
      </c>
      <c r="D16" s="25" t="s">
        <v>66</v>
      </c>
      <c r="E16" s="25" t="s">
        <v>67</v>
      </c>
      <c r="F16" s="26" t="s">
        <v>68</v>
      </c>
      <c r="G16" s="30" t="s">
        <v>69</v>
      </c>
      <c r="H16" s="158"/>
      <c r="I16" s="146">
        <f t="shared" ref="I16:K16" si="8">P16</f>
        <v>3.1882352941176473</v>
      </c>
      <c r="J16" s="146">
        <f t="shared" si="8"/>
        <v>2.0114285714285716</v>
      </c>
      <c r="K16" s="146">
        <f t="shared" si="8"/>
        <v>1.5640000000000001</v>
      </c>
      <c r="L16" s="165"/>
      <c r="M16" s="165">
        <v>2.5</v>
      </c>
      <c r="N16" s="167"/>
      <c r="O16" s="150">
        <f>I16*70+J16*75+K16*25+L16*60+M16*45+N16*95</f>
        <v>525.63361344537816</v>
      </c>
      <c r="P16" s="1">
        <f>'[1]1012-1016'!X11</f>
        <v>3.1882352941176473</v>
      </c>
      <c r="Q16" s="1">
        <f>'[1]1012-1016'!Y11</f>
        <v>2.0114285714285716</v>
      </c>
      <c r="R16" s="1">
        <f>'[1]1012-1016'!Z11</f>
        <v>1.5640000000000001</v>
      </c>
    </row>
    <row r="17" spans="1:18" ht="9.75" customHeight="1" x14ac:dyDescent="0.25">
      <c r="A17" s="154"/>
      <c r="B17" s="161"/>
      <c r="C17" s="162"/>
      <c r="D17" s="53" t="s">
        <v>70</v>
      </c>
      <c r="E17" s="54" t="s">
        <v>71</v>
      </c>
      <c r="F17" s="29"/>
      <c r="G17" s="32" t="s">
        <v>72</v>
      </c>
      <c r="H17" s="159"/>
      <c r="I17" s="147"/>
      <c r="J17" s="147"/>
      <c r="K17" s="147"/>
      <c r="L17" s="188"/>
      <c r="M17" s="169"/>
      <c r="N17" s="168"/>
      <c r="O17" s="152"/>
    </row>
    <row r="18" spans="1:18" s="18" customFormat="1" ht="24.95" customHeight="1" x14ac:dyDescent="0.25">
      <c r="A18" s="177">
        <f>A16+1</f>
        <v>44117</v>
      </c>
      <c r="B18" s="160" t="s">
        <v>36</v>
      </c>
      <c r="C18" s="160" t="s">
        <v>37</v>
      </c>
      <c r="D18" s="55" t="s">
        <v>73</v>
      </c>
      <c r="E18" s="30" t="s">
        <v>74</v>
      </c>
      <c r="F18" s="31" t="s">
        <v>75</v>
      </c>
      <c r="G18" s="56" t="s">
        <v>76</v>
      </c>
      <c r="H18" s="158" t="s">
        <v>77</v>
      </c>
      <c r="I18" s="146">
        <f t="shared" ref="I18:K18" si="9">P18</f>
        <v>3.4</v>
      </c>
      <c r="J18" s="146">
        <f t="shared" si="9"/>
        <v>2.04</v>
      </c>
      <c r="K18" s="146">
        <f t="shared" si="9"/>
        <v>1.732</v>
      </c>
      <c r="L18" s="148"/>
      <c r="M18" s="165">
        <v>2.2000000000000002</v>
      </c>
      <c r="N18" s="167">
        <v>1</v>
      </c>
      <c r="O18" s="150">
        <f>I18*70+J18*75+K18*25+L18*60+M18*45+N18*95</f>
        <v>628.30000000000007</v>
      </c>
      <c r="P18" s="15">
        <f>'[1]1012-1016'!X19</f>
        <v>3.4</v>
      </c>
      <c r="Q18" s="15">
        <f>'[1]1012-1016'!Y19</f>
        <v>2.04</v>
      </c>
      <c r="R18" s="15">
        <f>'[1]1012-1016'!Z19</f>
        <v>1.732</v>
      </c>
    </row>
    <row r="19" spans="1:18" s="18" customFormat="1" ht="9.75" customHeight="1" x14ac:dyDescent="0.25">
      <c r="A19" s="154"/>
      <c r="B19" s="161"/>
      <c r="C19" s="162"/>
      <c r="D19" s="57" t="s">
        <v>78</v>
      </c>
      <c r="E19" s="54" t="s">
        <v>79</v>
      </c>
      <c r="F19" s="33"/>
      <c r="G19" s="58" t="s">
        <v>80</v>
      </c>
      <c r="H19" s="159"/>
      <c r="I19" s="147"/>
      <c r="J19" s="147"/>
      <c r="K19" s="147"/>
      <c r="L19" s="162"/>
      <c r="M19" s="169"/>
      <c r="N19" s="168"/>
      <c r="O19" s="152"/>
      <c r="P19" s="15"/>
      <c r="Q19" s="15"/>
      <c r="R19" s="15"/>
    </row>
    <row r="20" spans="1:18" s="18" customFormat="1" ht="24.95" customHeight="1" x14ac:dyDescent="0.25">
      <c r="A20" s="177">
        <f>A18+1</f>
        <v>44118</v>
      </c>
      <c r="B20" s="160" t="s">
        <v>45</v>
      </c>
      <c r="C20" s="160" t="s">
        <v>46</v>
      </c>
      <c r="D20" s="59" t="s">
        <v>81</v>
      </c>
      <c r="E20" s="35" t="s">
        <v>82</v>
      </c>
      <c r="F20" s="36" t="s">
        <v>48</v>
      </c>
      <c r="G20" s="34" t="s">
        <v>83</v>
      </c>
      <c r="H20" s="186"/>
      <c r="I20" s="146">
        <f t="shared" ref="I20:K20" si="10">P20</f>
        <v>3.6781818181818178</v>
      </c>
      <c r="J20" s="146">
        <f t="shared" si="10"/>
        <v>1.8</v>
      </c>
      <c r="K20" s="146">
        <f t="shared" si="10"/>
        <v>0.93</v>
      </c>
      <c r="L20" s="184"/>
      <c r="M20" s="165">
        <v>2.2000000000000002</v>
      </c>
      <c r="N20" s="167"/>
      <c r="O20" s="150">
        <f>I20*70+J20*75+K20*25+L20*60+M20*45+N20*95</f>
        <v>514.7227272727273</v>
      </c>
      <c r="P20" s="15">
        <f>'[1]1012-1016'!X27</f>
        <v>3.6781818181818178</v>
      </c>
      <c r="Q20" s="15">
        <f>'[1]1012-1016'!Y27</f>
        <v>1.8</v>
      </c>
      <c r="R20" s="15">
        <f>'[1]1012-1016'!Z27</f>
        <v>0.93</v>
      </c>
    </row>
    <row r="21" spans="1:18" s="18" customFormat="1" ht="9.75" customHeight="1" x14ac:dyDescent="0.25">
      <c r="A21" s="154"/>
      <c r="B21" s="161"/>
      <c r="C21" s="162"/>
      <c r="D21" s="60" t="s">
        <v>84</v>
      </c>
      <c r="E21" s="38" t="s">
        <v>85</v>
      </c>
      <c r="F21" s="39"/>
      <c r="G21" s="38" t="s">
        <v>86</v>
      </c>
      <c r="H21" s="187"/>
      <c r="I21" s="147"/>
      <c r="J21" s="147"/>
      <c r="K21" s="147"/>
      <c r="L21" s="185"/>
      <c r="M21" s="169"/>
      <c r="N21" s="168"/>
      <c r="O21" s="152"/>
      <c r="P21" s="15"/>
      <c r="Q21" s="15"/>
      <c r="R21" s="15"/>
    </row>
    <row r="22" spans="1:18" s="18" customFormat="1" ht="24.95" customHeight="1" x14ac:dyDescent="0.25">
      <c r="A22" s="177">
        <f>A20+1</f>
        <v>44119</v>
      </c>
      <c r="B22" s="182" t="s">
        <v>52</v>
      </c>
      <c r="C22" s="160" t="s">
        <v>87</v>
      </c>
      <c r="D22" s="61" t="s">
        <v>88</v>
      </c>
      <c r="E22" s="30" t="s">
        <v>89</v>
      </c>
      <c r="F22" s="62" t="s">
        <v>68</v>
      </c>
      <c r="G22" s="25" t="s">
        <v>90</v>
      </c>
      <c r="H22" s="171"/>
      <c r="I22" s="146">
        <f t="shared" ref="I22:K22" si="11">P22</f>
        <v>3</v>
      </c>
      <c r="J22" s="146">
        <f t="shared" si="11"/>
        <v>2.2229999999999999</v>
      </c>
      <c r="K22" s="146">
        <f t="shared" si="11"/>
        <v>1.3570000000000002</v>
      </c>
      <c r="L22" s="150"/>
      <c r="M22" s="165">
        <v>2.2000000000000002</v>
      </c>
      <c r="N22" s="167"/>
      <c r="O22" s="150">
        <f>I22*70+J22*75+K22*25+L22*60+M22*45+N22*95</f>
        <v>509.65000000000003</v>
      </c>
      <c r="P22" s="15">
        <f>'[1]1012-1016'!X35</f>
        <v>3</v>
      </c>
      <c r="Q22" s="15">
        <f>'[1]1012-1016'!Y35</f>
        <v>2.2229999999999999</v>
      </c>
      <c r="R22" s="15">
        <f>'[1]1012-1016'!Z35</f>
        <v>1.3570000000000002</v>
      </c>
    </row>
    <row r="23" spans="1:18" s="18" customFormat="1" ht="9.75" customHeight="1" x14ac:dyDescent="0.25">
      <c r="A23" s="154"/>
      <c r="B23" s="162"/>
      <c r="C23" s="162"/>
      <c r="D23" s="63" t="s">
        <v>91</v>
      </c>
      <c r="E23" s="32" t="s">
        <v>92</v>
      </c>
      <c r="F23" s="64"/>
      <c r="G23" s="65" t="s">
        <v>93</v>
      </c>
      <c r="H23" s="172"/>
      <c r="I23" s="147"/>
      <c r="J23" s="147"/>
      <c r="K23" s="147"/>
      <c r="L23" s="152"/>
      <c r="M23" s="169"/>
      <c r="N23" s="168"/>
      <c r="O23" s="152"/>
      <c r="P23" s="15"/>
      <c r="Q23" s="15"/>
      <c r="R23" s="15"/>
    </row>
    <row r="24" spans="1:18" s="18" customFormat="1" ht="24.95" customHeight="1" x14ac:dyDescent="0.25">
      <c r="A24" s="177">
        <f>A22+1</f>
        <v>44120</v>
      </c>
      <c r="B24" s="155" t="s">
        <v>18</v>
      </c>
      <c r="C24" s="155" t="s">
        <v>19</v>
      </c>
      <c r="D24" s="66" t="s">
        <v>94</v>
      </c>
      <c r="E24" s="67" t="s">
        <v>95</v>
      </c>
      <c r="F24" s="49" t="s">
        <v>22</v>
      </c>
      <c r="G24" s="50" t="s">
        <v>96</v>
      </c>
      <c r="H24" s="163"/>
      <c r="I24" s="146">
        <f t="shared" ref="I24:K24" si="12">P24</f>
        <v>3.1228758169934641</v>
      </c>
      <c r="J24" s="146">
        <f t="shared" si="12"/>
        <v>1.8261601731601729</v>
      </c>
      <c r="K24" s="146">
        <f t="shared" si="12"/>
        <v>0.88400000000000001</v>
      </c>
      <c r="L24" s="148"/>
      <c r="M24" s="165">
        <v>2.2000000000000002</v>
      </c>
      <c r="N24" s="167"/>
      <c r="O24" s="150">
        <f>I24*70+J24*75+K24*25+L24*60+M24*45+N24*95</f>
        <v>476.66332017655549</v>
      </c>
      <c r="P24" s="15">
        <f>'[1]1012-1016'!X45</f>
        <v>3.1228758169934641</v>
      </c>
      <c r="Q24" s="15">
        <f>'[1]1012-1016'!Y45</f>
        <v>1.8261601731601729</v>
      </c>
      <c r="R24" s="15">
        <f>'[1]1012-1016'!Z45</f>
        <v>0.88400000000000001</v>
      </c>
    </row>
    <row r="25" spans="1:18" s="18" customFormat="1" ht="9.75" customHeight="1" x14ac:dyDescent="0.25">
      <c r="A25" s="154"/>
      <c r="B25" s="178"/>
      <c r="C25" s="179"/>
      <c r="D25" s="68" t="s">
        <v>97</v>
      </c>
      <c r="E25" s="52" t="s">
        <v>98</v>
      </c>
      <c r="F25" s="51"/>
      <c r="G25" s="52" t="s">
        <v>99</v>
      </c>
      <c r="H25" s="173"/>
      <c r="I25" s="147"/>
      <c r="J25" s="147"/>
      <c r="K25" s="147"/>
      <c r="L25" s="183"/>
      <c r="M25" s="169"/>
      <c r="N25" s="168"/>
      <c r="O25" s="152"/>
      <c r="P25" s="15"/>
      <c r="Q25" s="15"/>
      <c r="R25" s="15"/>
    </row>
    <row r="26" spans="1:18" s="18" customFormat="1" ht="24.95" customHeight="1" x14ac:dyDescent="0.25">
      <c r="A26" s="153">
        <v>44123</v>
      </c>
      <c r="B26" s="160" t="s">
        <v>27</v>
      </c>
      <c r="C26" s="160" t="s">
        <v>28</v>
      </c>
      <c r="D26" s="56" t="s">
        <v>100</v>
      </c>
      <c r="E26" s="56" t="s">
        <v>101</v>
      </c>
      <c r="F26" s="26" t="s">
        <v>31</v>
      </c>
      <c r="G26" s="24" t="s">
        <v>102</v>
      </c>
      <c r="H26" s="171"/>
      <c r="I26" s="146">
        <f t="shared" ref="I26:K26" si="13">P26</f>
        <v>3.3266666666666667</v>
      </c>
      <c r="J26" s="146">
        <f t="shared" si="13"/>
        <v>2.0024999999999999</v>
      </c>
      <c r="K26" s="146">
        <f t="shared" si="13"/>
        <v>1.365</v>
      </c>
      <c r="L26" s="150"/>
      <c r="M26" s="165">
        <v>2.2000000000000002</v>
      </c>
      <c r="N26" s="167"/>
      <c r="O26" s="150">
        <f>I26*70+J26*75+K26*25+L26*60+M26*45+N26*95</f>
        <v>516.17916666666667</v>
      </c>
      <c r="P26" s="15">
        <f>'[1]1019-1023'!X11</f>
        <v>3.3266666666666667</v>
      </c>
      <c r="Q26" s="15">
        <f>'[1]1019-1023'!Y11</f>
        <v>2.0024999999999999</v>
      </c>
      <c r="R26" s="15">
        <f>'[1]1019-1023'!Z11</f>
        <v>1.365</v>
      </c>
    </row>
    <row r="27" spans="1:18" s="18" customFormat="1" ht="10.5" customHeight="1" x14ac:dyDescent="0.25">
      <c r="A27" s="154"/>
      <c r="B27" s="161"/>
      <c r="C27" s="162"/>
      <c r="D27" s="58" t="s">
        <v>103</v>
      </c>
      <c r="E27" s="58" t="s">
        <v>104</v>
      </c>
      <c r="F27" s="69"/>
      <c r="G27" s="58" t="s">
        <v>105</v>
      </c>
      <c r="H27" s="168"/>
      <c r="I27" s="147"/>
      <c r="J27" s="147"/>
      <c r="K27" s="147"/>
      <c r="L27" s="152"/>
      <c r="M27" s="169"/>
      <c r="N27" s="168"/>
      <c r="O27" s="152"/>
      <c r="P27" s="15"/>
      <c r="Q27" s="15"/>
      <c r="R27" s="15"/>
    </row>
    <row r="28" spans="1:18" s="18" customFormat="1" ht="24.95" customHeight="1" x14ac:dyDescent="0.25">
      <c r="A28" s="177">
        <f>A26+1</f>
        <v>44124</v>
      </c>
      <c r="B28" s="160" t="s">
        <v>36</v>
      </c>
      <c r="C28" s="160" t="s">
        <v>37</v>
      </c>
      <c r="D28" s="30" t="s">
        <v>106</v>
      </c>
      <c r="E28" s="56" t="s">
        <v>107</v>
      </c>
      <c r="F28" s="26" t="s">
        <v>31</v>
      </c>
      <c r="G28" s="56" t="s">
        <v>108</v>
      </c>
      <c r="H28" s="158" t="s">
        <v>77</v>
      </c>
      <c r="I28" s="146">
        <f t="shared" ref="I28:K28" si="14">P28</f>
        <v>3.2333333333333334</v>
      </c>
      <c r="J28" s="146">
        <f t="shared" si="14"/>
        <v>1.8883333333333332</v>
      </c>
      <c r="K28" s="146">
        <f t="shared" si="14"/>
        <v>1.5090999999999999</v>
      </c>
      <c r="L28" s="148"/>
      <c r="M28" s="165">
        <v>2.5</v>
      </c>
      <c r="N28" s="167">
        <v>1</v>
      </c>
      <c r="O28" s="150">
        <f>I28*70+J28*75+K28*25+L28*60+M28*45+N28*95</f>
        <v>613.18583333333345</v>
      </c>
      <c r="P28" s="15">
        <f>'[1]1019-1023'!X19</f>
        <v>3.2333333333333334</v>
      </c>
      <c r="Q28" s="15">
        <f>'[1]1019-1023'!Y19</f>
        <v>1.8883333333333332</v>
      </c>
      <c r="R28" s="15">
        <f>'[1]1019-1023'!Z19</f>
        <v>1.5090999999999999</v>
      </c>
    </row>
    <row r="29" spans="1:18" s="18" customFormat="1" ht="9.75" customHeight="1" x14ac:dyDescent="0.25">
      <c r="A29" s="154"/>
      <c r="B29" s="161"/>
      <c r="C29" s="162"/>
      <c r="D29" s="32" t="s">
        <v>109</v>
      </c>
      <c r="E29" s="58" t="s">
        <v>110</v>
      </c>
      <c r="F29" s="32"/>
      <c r="G29" s="58" t="s">
        <v>111</v>
      </c>
      <c r="H29" s="159"/>
      <c r="I29" s="147"/>
      <c r="J29" s="147"/>
      <c r="K29" s="147"/>
      <c r="L29" s="162"/>
      <c r="M29" s="169"/>
      <c r="N29" s="168"/>
      <c r="O29" s="152"/>
      <c r="P29" s="15"/>
      <c r="Q29" s="15"/>
      <c r="R29" s="15"/>
    </row>
    <row r="30" spans="1:18" s="72" customFormat="1" ht="24" customHeight="1" x14ac:dyDescent="0.25">
      <c r="A30" s="177">
        <f>A28+1</f>
        <v>44125</v>
      </c>
      <c r="B30" s="160" t="s">
        <v>45</v>
      </c>
      <c r="C30" s="160" t="s">
        <v>46</v>
      </c>
      <c r="D30" s="59" t="s">
        <v>112</v>
      </c>
      <c r="E30" s="34" t="s">
        <v>113</v>
      </c>
      <c r="F30" s="70" t="s">
        <v>114</v>
      </c>
      <c r="G30" s="34" t="s">
        <v>115</v>
      </c>
      <c r="H30" s="180"/>
      <c r="I30" s="146">
        <f t="shared" ref="I30:K30" si="15">P30</f>
        <v>3.64</v>
      </c>
      <c r="J30" s="146">
        <f t="shared" si="15"/>
        <v>1.7666666666666666</v>
      </c>
      <c r="K30" s="146">
        <f t="shared" si="15"/>
        <v>1.05</v>
      </c>
      <c r="L30" s="148"/>
      <c r="M30" s="165">
        <v>2.5</v>
      </c>
      <c r="N30" s="148"/>
      <c r="O30" s="150">
        <f>I30*70+J30*75+K30*25+L30*60+M30*45+N30*95</f>
        <v>526.04999999999995</v>
      </c>
      <c r="P30" s="71">
        <f>'[1]1019-1023'!X27</f>
        <v>3.64</v>
      </c>
      <c r="Q30" s="71">
        <f>'[1]1019-1023'!Y27</f>
        <v>1.7666666666666666</v>
      </c>
      <c r="R30" s="71">
        <f>'[1]1019-1023'!Z27</f>
        <v>1.05</v>
      </c>
    </row>
    <row r="31" spans="1:18" s="72" customFormat="1" ht="9.75" customHeight="1" x14ac:dyDescent="0.25">
      <c r="A31" s="154"/>
      <c r="B31" s="161"/>
      <c r="C31" s="162"/>
      <c r="D31" s="60" t="s">
        <v>116</v>
      </c>
      <c r="E31" s="38" t="s">
        <v>117</v>
      </c>
      <c r="F31" s="73"/>
      <c r="G31" s="38" t="s">
        <v>118</v>
      </c>
      <c r="H31" s="181"/>
      <c r="I31" s="147"/>
      <c r="J31" s="147"/>
      <c r="K31" s="147"/>
      <c r="L31" s="183"/>
      <c r="M31" s="169"/>
      <c r="N31" s="170"/>
      <c r="O31" s="152"/>
      <c r="P31" s="71"/>
      <c r="Q31" s="71"/>
      <c r="R31" s="71"/>
    </row>
    <row r="32" spans="1:18" s="72" customFormat="1" ht="24" customHeight="1" x14ac:dyDescent="0.25">
      <c r="A32" s="177">
        <f>A30+1</f>
        <v>44126</v>
      </c>
      <c r="B32" s="182" t="s">
        <v>52</v>
      </c>
      <c r="C32" s="160" t="s">
        <v>87</v>
      </c>
      <c r="D32" s="25" t="s">
        <v>119</v>
      </c>
      <c r="E32" s="30" t="s">
        <v>120</v>
      </c>
      <c r="F32" s="74" t="s">
        <v>31</v>
      </c>
      <c r="G32" s="30" t="s">
        <v>121</v>
      </c>
      <c r="H32" s="171"/>
      <c r="I32" s="146">
        <f t="shared" ref="I32:K32" si="16">P32</f>
        <v>5.1333333333333329</v>
      </c>
      <c r="J32" s="146">
        <f t="shared" si="16"/>
        <v>1.8535833333333334</v>
      </c>
      <c r="K32" s="146">
        <f t="shared" si="16"/>
        <v>1.28</v>
      </c>
      <c r="L32" s="167"/>
      <c r="M32" s="165">
        <v>2.5</v>
      </c>
      <c r="N32" s="75"/>
      <c r="O32" s="150">
        <f>I32*70+J32*75+K32*25+L32*60+M32*45+N32*95</f>
        <v>642.85208333333333</v>
      </c>
      <c r="P32" s="71">
        <f>'[1]1019-1023'!X35</f>
        <v>5.1333333333333329</v>
      </c>
      <c r="Q32" s="71">
        <f>'[1]1019-1023'!Y35</f>
        <v>1.8535833333333334</v>
      </c>
      <c r="R32" s="71">
        <f>'[1]1019-1023'!Z35</f>
        <v>1.28</v>
      </c>
    </row>
    <row r="33" spans="1:18" s="72" customFormat="1" ht="11.25" customHeight="1" x14ac:dyDescent="0.25">
      <c r="A33" s="154"/>
      <c r="B33" s="162"/>
      <c r="C33" s="162"/>
      <c r="D33" s="28" t="s">
        <v>122</v>
      </c>
      <c r="E33" s="32" t="s">
        <v>123</v>
      </c>
      <c r="F33" s="76"/>
      <c r="G33" s="32" t="s">
        <v>124</v>
      </c>
      <c r="H33" s="172"/>
      <c r="I33" s="147"/>
      <c r="J33" s="147"/>
      <c r="K33" s="147"/>
      <c r="L33" s="168"/>
      <c r="M33" s="169"/>
      <c r="N33" s="75"/>
      <c r="O33" s="152"/>
      <c r="P33" s="71"/>
      <c r="Q33" s="71"/>
      <c r="R33" s="71"/>
    </row>
    <row r="34" spans="1:18" s="18" customFormat="1" ht="24" customHeight="1" x14ac:dyDescent="0.25">
      <c r="A34" s="177">
        <f>A32+1</f>
        <v>44127</v>
      </c>
      <c r="B34" s="155" t="s">
        <v>18</v>
      </c>
      <c r="C34" s="155" t="s">
        <v>19</v>
      </c>
      <c r="D34" s="67" t="s">
        <v>125</v>
      </c>
      <c r="E34" s="67" t="s">
        <v>126</v>
      </c>
      <c r="F34" s="49" t="s">
        <v>22</v>
      </c>
      <c r="G34" s="50" t="s">
        <v>127</v>
      </c>
      <c r="H34" s="180"/>
      <c r="I34" s="146">
        <f t="shared" ref="I34:K34" si="17">P34</f>
        <v>4.7315508021390373</v>
      </c>
      <c r="J34" s="146">
        <f t="shared" si="17"/>
        <v>2.454545454545455</v>
      </c>
      <c r="K34" s="146">
        <f t="shared" si="17"/>
        <v>1.1005</v>
      </c>
      <c r="L34" s="167"/>
      <c r="M34" s="165">
        <v>2.2000000000000002</v>
      </c>
      <c r="N34" s="167"/>
      <c r="O34" s="150">
        <f>I34*70+J34*75+K34*25+L34*60+M34*45+N34*95</f>
        <v>641.81196524064171</v>
      </c>
      <c r="P34" s="15">
        <f>'[1]1019-1023'!X45</f>
        <v>4.7315508021390373</v>
      </c>
      <c r="Q34" s="15">
        <f>'[1]1019-1023'!Y45</f>
        <v>2.454545454545455</v>
      </c>
      <c r="R34" s="15">
        <f>'[1]1019-1023'!Z45</f>
        <v>1.1005</v>
      </c>
    </row>
    <row r="35" spans="1:18" s="18" customFormat="1" ht="9.75" customHeight="1" x14ac:dyDescent="0.25">
      <c r="A35" s="154"/>
      <c r="B35" s="178"/>
      <c r="C35" s="179"/>
      <c r="D35" s="68" t="s">
        <v>128</v>
      </c>
      <c r="E35" s="77" t="s">
        <v>129</v>
      </c>
      <c r="F35" s="51"/>
      <c r="G35" s="52" t="s">
        <v>130</v>
      </c>
      <c r="H35" s="181"/>
      <c r="I35" s="147"/>
      <c r="J35" s="147"/>
      <c r="K35" s="147"/>
      <c r="L35" s="168"/>
      <c r="M35" s="169"/>
      <c r="N35" s="168"/>
      <c r="O35" s="152"/>
      <c r="P35" s="15"/>
      <c r="Q35" s="15"/>
      <c r="R35" s="15"/>
    </row>
    <row r="36" spans="1:18" s="72" customFormat="1" ht="24" customHeight="1" x14ac:dyDescent="0.25">
      <c r="A36" s="153">
        <v>44130</v>
      </c>
      <c r="B36" s="160" t="s">
        <v>27</v>
      </c>
      <c r="C36" s="160" t="s">
        <v>28</v>
      </c>
      <c r="D36" s="56" t="s">
        <v>131</v>
      </c>
      <c r="E36" s="30" t="s">
        <v>132</v>
      </c>
      <c r="F36" s="31" t="s">
        <v>133</v>
      </c>
      <c r="G36" s="30" t="s">
        <v>134</v>
      </c>
      <c r="H36" s="163"/>
      <c r="I36" s="146">
        <f t="shared" ref="I36:K36" si="18">P36</f>
        <v>3.2058823529411766</v>
      </c>
      <c r="J36" s="146">
        <f t="shared" si="18"/>
        <v>1.99</v>
      </c>
      <c r="K36" s="146">
        <f t="shared" si="18"/>
        <v>1.7190000000000001</v>
      </c>
      <c r="L36" s="148"/>
      <c r="M36" s="165">
        <v>2.2000000000000002</v>
      </c>
      <c r="N36" s="148"/>
      <c r="O36" s="150">
        <f>I36*70+J36*75+K36*25+L36*60+M36*45+N36*95</f>
        <v>515.63676470588246</v>
      </c>
      <c r="P36" s="78">
        <f>'[1]1026-1030'!X12</f>
        <v>3.2058823529411766</v>
      </c>
      <c r="Q36" s="78">
        <f>'[1]1026-1030'!Y12</f>
        <v>1.99</v>
      </c>
      <c r="R36" s="71">
        <f>'[1]1026-1030'!Z12</f>
        <v>1.7190000000000001</v>
      </c>
    </row>
    <row r="37" spans="1:18" s="72" customFormat="1" ht="14.25" customHeight="1" x14ac:dyDescent="0.25">
      <c r="A37" s="154"/>
      <c r="B37" s="161"/>
      <c r="C37" s="162"/>
      <c r="D37" s="58" t="s">
        <v>135</v>
      </c>
      <c r="E37" s="32" t="s">
        <v>136</v>
      </c>
      <c r="F37" s="69"/>
      <c r="G37" s="32" t="s">
        <v>137</v>
      </c>
      <c r="H37" s="173"/>
      <c r="I37" s="147"/>
      <c r="J37" s="147"/>
      <c r="K37" s="147"/>
      <c r="L37" s="170"/>
      <c r="M37" s="169"/>
      <c r="N37" s="170"/>
      <c r="O37" s="152"/>
      <c r="P37" s="78"/>
      <c r="Q37" s="79"/>
      <c r="R37" s="71"/>
    </row>
    <row r="38" spans="1:18" s="72" customFormat="1" ht="24" customHeight="1" x14ac:dyDescent="0.25">
      <c r="A38" s="153">
        <f>A36+1</f>
        <v>44131</v>
      </c>
      <c r="B38" s="160" t="s">
        <v>36</v>
      </c>
      <c r="C38" s="160" t="s">
        <v>37</v>
      </c>
      <c r="D38" s="61" t="s">
        <v>138</v>
      </c>
      <c r="E38" s="30" t="s">
        <v>139</v>
      </c>
      <c r="F38" s="26" t="s">
        <v>68</v>
      </c>
      <c r="G38" s="56" t="s">
        <v>140</v>
      </c>
      <c r="H38" s="158" t="s">
        <v>77</v>
      </c>
      <c r="I38" s="146">
        <f t="shared" ref="I38:K38" si="19">P38</f>
        <v>3.2823529411764705</v>
      </c>
      <c r="J38" s="146">
        <f t="shared" si="19"/>
        <v>1.8149999999999999</v>
      </c>
      <c r="K38" s="146">
        <f t="shared" si="19"/>
        <v>1.4330000000000001</v>
      </c>
      <c r="L38" s="148"/>
      <c r="M38" s="165">
        <v>2.2000000000000002</v>
      </c>
      <c r="N38" s="150">
        <v>1</v>
      </c>
      <c r="O38" s="150">
        <f>I38*70+J38*75+K38*25+L38*60+M38*45+N38*95</f>
        <v>595.71470588235297</v>
      </c>
      <c r="P38" s="78">
        <f>'[1]1026-1030'!X20</f>
        <v>3.2823529411764705</v>
      </c>
      <c r="Q38" s="78">
        <f>'[1]1026-1030'!Y20</f>
        <v>1.8149999999999999</v>
      </c>
      <c r="R38" s="71">
        <f>'[1]1026-1030'!Z20</f>
        <v>1.4330000000000001</v>
      </c>
    </row>
    <row r="39" spans="1:18" s="72" customFormat="1" ht="9.75" customHeight="1" x14ac:dyDescent="0.25">
      <c r="A39" s="154"/>
      <c r="B39" s="161"/>
      <c r="C39" s="162"/>
      <c r="D39" s="63" t="s">
        <v>141</v>
      </c>
      <c r="E39" s="32" t="s">
        <v>142</v>
      </c>
      <c r="F39" s="80"/>
      <c r="G39" s="58" t="s">
        <v>143</v>
      </c>
      <c r="H39" s="159"/>
      <c r="I39" s="147"/>
      <c r="J39" s="147"/>
      <c r="K39" s="147"/>
      <c r="L39" s="170"/>
      <c r="M39" s="169"/>
      <c r="N39" s="152"/>
      <c r="O39" s="152"/>
      <c r="P39" s="81"/>
      <c r="Q39" s="78"/>
      <c r="R39" s="71"/>
    </row>
    <row r="40" spans="1:18" s="72" customFormat="1" ht="24" customHeight="1" x14ac:dyDescent="0.25">
      <c r="A40" s="153">
        <f>A38+1</f>
        <v>44132</v>
      </c>
      <c r="B40" s="160" t="s">
        <v>45</v>
      </c>
      <c r="C40" s="160" t="s">
        <v>46</v>
      </c>
      <c r="D40" s="59" t="s">
        <v>144</v>
      </c>
      <c r="E40" s="82" t="s">
        <v>145</v>
      </c>
      <c r="F40" s="83" t="s">
        <v>22</v>
      </c>
      <c r="G40" s="34" t="s">
        <v>146</v>
      </c>
      <c r="H40" s="171"/>
      <c r="I40" s="146">
        <f t="shared" ref="I40:K40" si="20">P40</f>
        <v>3.58</v>
      </c>
      <c r="J40" s="146">
        <f t="shared" si="20"/>
        <v>2.0428571428571427</v>
      </c>
      <c r="K40" s="146">
        <f t="shared" si="20"/>
        <v>0.91</v>
      </c>
      <c r="L40" s="148"/>
      <c r="M40" s="165">
        <v>2.5</v>
      </c>
      <c r="N40" s="148"/>
      <c r="O40" s="150">
        <f>I40*70+J40*75+K40*25+L40*60+M40*45+N40*95</f>
        <v>539.06428571428569</v>
      </c>
      <c r="P40" s="71">
        <f>'[1]1026-1030'!X28</f>
        <v>3.58</v>
      </c>
      <c r="Q40" s="71">
        <f>'[1]1026-1030'!Y28</f>
        <v>2.0428571428571427</v>
      </c>
      <c r="R40" s="71">
        <f>'[1]1026-1030'!Z28</f>
        <v>0.91</v>
      </c>
    </row>
    <row r="41" spans="1:18" s="72" customFormat="1" ht="10.5" customHeight="1" x14ac:dyDescent="0.25">
      <c r="A41" s="154"/>
      <c r="B41" s="161"/>
      <c r="C41" s="162"/>
      <c r="D41" s="60" t="s">
        <v>147</v>
      </c>
      <c r="E41" s="84" t="s">
        <v>148</v>
      </c>
      <c r="F41" s="73"/>
      <c r="G41" s="38" t="s">
        <v>149</v>
      </c>
      <c r="H41" s="172"/>
      <c r="I41" s="147"/>
      <c r="J41" s="147"/>
      <c r="K41" s="147"/>
      <c r="L41" s="170"/>
      <c r="M41" s="169"/>
      <c r="N41" s="170"/>
      <c r="O41" s="152"/>
      <c r="P41" s="71"/>
      <c r="Q41" s="71"/>
      <c r="R41" s="71"/>
    </row>
    <row r="42" spans="1:18" s="72" customFormat="1" ht="24" customHeight="1" x14ac:dyDescent="0.25">
      <c r="A42" s="153">
        <f>A40+1</f>
        <v>44133</v>
      </c>
      <c r="B42" s="160" t="s">
        <v>52</v>
      </c>
      <c r="C42" s="160" t="s">
        <v>87</v>
      </c>
      <c r="D42" s="56" t="s">
        <v>150</v>
      </c>
      <c r="E42" s="30" t="s">
        <v>151</v>
      </c>
      <c r="F42" s="26" t="s">
        <v>68</v>
      </c>
      <c r="G42" s="56" t="s">
        <v>152</v>
      </c>
      <c r="H42" s="171"/>
      <c r="I42" s="146">
        <f t="shared" ref="I42:K42" si="21">P42</f>
        <v>4.2333333333333334</v>
      </c>
      <c r="J42" s="146">
        <f t="shared" si="21"/>
        <v>2.2671428571428569</v>
      </c>
      <c r="K42" s="146">
        <f t="shared" si="21"/>
        <v>1.6969999999999998</v>
      </c>
      <c r="L42" s="167"/>
      <c r="M42" s="165">
        <v>3</v>
      </c>
      <c r="N42" s="148"/>
      <c r="O42" s="150">
        <f>I42*70+J42*75+K42*25+L42*60+M42*45+N42*95</f>
        <v>643.79404761904766</v>
      </c>
      <c r="P42" s="71">
        <f>'[1]1026-1030'!X36</f>
        <v>4.2333333333333334</v>
      </c>
      <c r="Q42" s="71">
        <f>'[1]1026-1030'!Y36</f>
        <v>2.2671428571428569</v>
      </c>
      <c r="R42" s="71">
        <f>'[1]1026-1030'!Z36</f>
        <v>1.6969999999999998</v>
      </c>
    </row>
    <row r="43" spans="1:18" s="72" customFormat="1" ht="12.75" customHeight="1" x14ac:dyDescent="0.25">
      <c r="A43" s="154"/>
      <c r="B43" s="161"/>
      <c r="C43" s="162"/>
      <c r="D43" s="58" t="s">
        <v>153</v>
      </c>
      <c r="E43" s="32" t="s">
        <v>154</v>
      </c>
      <c r="F43" s="80"/>
      <c r="G43" s="58" t="s">
        <v>155</v>
      </c>
      <c r="H43" s="172"/>
      <c r="I43" s="147"/>
      <c r="J43" s="147"/>
      <c r="K43" s="147"/>
      <c r="L43" s="168"/>
      <c r="M43" s="169"/>
      <c r="N43" s="170"/>
      <c r="O43" s="152"/>
      <c r="P43" s="71"/>
      <c r="Q43" s="71"/>
      <c r="R43" s="71"/>
    </row>
    <row r="44" spans="1:18" s="72" customFormat="1" ht="24" customHeight="1" x14ac:dyDescent="0.25">
      <c r="A44" s="153">
        <f>A42+1</f>
        <v>44134</v>
      </c>
      <c r="B44" s="155" t="s">
        <v>18</v>
      </c>
      <c r="C44" s="155" t="s">
        <v>19</v>
      </c>
      <c r="D44" s="66" t="s">
        <v>156</v>
      </c>
      <c r="E44" s="67" t="s">
        <v>157</v>
      </c>
      <c r="F44" s="49" t="s">
        <v>22</v>
      </c>
      <c r="G44" s="50" t="s">
        <v>158</v>
      </c>
      <c r="H44" s="163"/>
      <c r="I44" s="146">
        <f t="shared" ref="I44:K44" si="22">P44</f>
        <v>3.25</v>
      </c>
      <c r="J44" s="146">
        <f t="shared" si="22"/>
        <v>1.902857142857143</v>
      </c>
      <c r="K44" s="146">
        <f t="shared" si="22"/>
        <v>1.06</v>
      </c>
      <c r="L44" s="148"/>
      <c r="M44" s="165">
        <v>2.2000000000000002</v>
      </c>
      <c r="N44" s="148"/>
      <c r="O44" s="150">
        <f>I44*70+J44*75+K44*25+L44*60+M44*45+N44*95</f>
        <v>495.71428571428572</v>
      </c>
      <c r="P44" s="71">
        <f>'[1]1026-1030'!X46</f>
        <v>3.25</v>
      </c>
      <c r="Q44" s="71">
        <f>'[1]1026-1030'!Y46</f>
        <v>1.902857142857143</v>
      </c>
      <c r="R44" s="71">
        <f>'[1]1026-1030'!Z46</f>
        <v>1.06</v>
      </c>
    </row>
    <row r="45" spans="1:18" s="89" customFormat="1" ht="12.75" customHeight="1" thickBot="1" x14ac:dyDescent="0.3">
      <c r="A45" s="154"/>
      <c r="B45" s="156"/>
      <c r="C45" s="157"/>
      <c r="D45" s="85" t="s">
        <v>159</v>
      </c>
      <c r="E45" s="86" t="s">
        <v>160</v>
      </c>
      <c r="F45" s="87"/>
      <c r="G45" s="88" t="s">
        <v>158</v>
      </c>
      <c r="H45" s="164"/>
      <c r="I45" s="176"/>
      <c r="J45" s="176"/>
      <c r="K45" s="176"/>
      <c r="L45" s="149"/>
      <c r="M45" s="166"/>
      <c r="N45" s="149"/>
      <c r="O45" s="151"/>
      <c r="P45" s="78"/>
      <c r="Q45" s="78"/>
      <c r="R45" s="78"/>
    </row>
    <row r="46" spans="1:18" s="89" customFormat="1" ht="25.9" hidden="1" customHeight="1" x14ac:dyDescent="0.25">
      <c r="A46" s="153">
        <f>A44+1</f>
        <v>44135</v>
      </c>
      <c r="B46" s="160" t="s">
        <v>161</v>
      </c>
      <c r="C46" s="160" t="s">
        <v>162</v>
      </c>
      <c r="D46" s="90" t="s">
        <v>163</v>
      </c>
      <c r="E46" s="91" t="s">
        <v>164</v>
      </c>
      <c r="F46" s="92" t="s">
        <v>48</v>
      </c>
      <c r="G46" s="93" t="s">
        <v>165</v>
      </c>
      <c r="H46" s="94"/>
      <c r="I46" s="175">
        <f t="shared" ref="I46:K46" si="23">P46</f>
        <v>3.1555555555555554</v>
      </c>
      <c r="J46" s="175">
        <f t="shared" si="23"/>
        <v>1.9771428571428573</v>
      </c>
      <c r="K46" s="175">
        <f t="shared" si="23"/>
        <v>1.395</v>
      </c>
      <c r="L46" s="95"/>
      <c r="M46" s="96">
        <v>2.5</v>
      </c>
      <c r="N46" s="95"/>
      <c r="O46" s="174">
        <f>I46*70+J46*75+K46*25+L46*60+M46*45+N46*95</f>
        <v>516.54960317460313</v>
      </c>
      <c r="P46" s="78">
        <f>'[1]1026-1030'!X56</f>
        <v>3.1555555555555554</v>
      </c>
      <c r="Q46" s="78">
        <f>'[1]1026-1030'!Y56</f>
        <v>1.9771428571428573</v>
      </c>
      <c r="R46" s="78">
        <f>'[1]1026-1030'!Z56</f>
        <v>1.395</v>
      </c>
    </row>
    <row r="47" spans="1:18" s="89" customFormat="1" ht="12.75" hidden="1" customHeight="1" x14ac:dyDescent="0.25">
      <c r="A47" s="154"/>
      <c r="B47" s="161"/>
      <c r="C47" s="162"/>
      <c r="D47" s="97" t="s">
        <v>166</v>
      </c>
      <c r="E47" s="98" t="s">
        <v>167</v>
      </c>
      <c r="F47" s="99"/>
      <c r="G47" s="100" t="s">
        <v>168</v>
      </c>
      <c r="H47" s="94"/>
      <c r="I47" s="147"/>
      <c r="J47" s="147"/>
      <c r="K47" s="147"/>
      <c r="L47" s="95"/>
      <c r="M47" s="96"/>
      <c r="N47" s="95"/>
      <c r="O47" s="152"/>
      <c r="P47" s="78"/>
      <c r="Q47" s="78"/>
      <c r="R47" s="78"/>
    </row>
    <row r="48" spans="1:18" s="89" customFormat="1" ht="24" hidden="1" customHeight="1" x14ac:dyDescent="0.25">
      <c r="A48" s="153">
        <v>44102</v>
      </c>
      <c r="B48" s="160" t="s">
        <v>27</v>
      </c>
      <c r="C48" s="160" t="s">
        <v>169</v>
      </c>
      <c r="D48" s="30" t="s">
        <v>170</v>
      </c>
      <c r="E48" s="56" t="s">
        <v>171</v>
      </c>
      <c r="F48" s="101" t="s">
        <v>68</v>
      </c>
      <c r="G48" s="56" t="s">
        <v>172</v>
      </c>
      <c r="H48" s="163"/>
      <c r="I48" s="146">
        <f t="shared" ref="I48:K48" si="24">P48</f>
        <v>4.0342222222222226</v>
      </c>
      <c r="J48" s="146">
        <f t="shared" si="24"/>
        <v>1.9721428571428572</v>
      </c>
      <c r="K48" s="146">
        <f t="shared" si="24"/>
        <v>1.52</v>
      </c>
      <c r="L48" s="148"/>
      <c r="M48" s="148">
        <v>2.2000000000000002</v>
      </c>
      <c r="N48" s="148"/>
      <c r="O48" s="150">
        <f>I48*70+J48*75+K48*25+L48*60+M48*45+N48*95</f>
        <v>567.30626984126991</v>
      </c>
      <c r="P48" s="78">
        <v>4.0342222222222226</v>
      </c>
      <c r="Q48" s="78">
        <v>1.9721428571428572</v>
      </c>
      <c r="R48" s="78">
        <v>1.52</v>
      </c>
    </row>
    <row r="49" spans="1:214" s="89" customFormat="1" ht="12.75" hidden="1" customHeight="1" thickBot="1" x14ac:dyDescent="0.3">
      <c r="A49" s="154"/>
      <c r="B49" s="161"/>
      <c r="C49" s="162"/>
      <c r="D49" s="32" t="s">
        <v>173</v>
      </c>
      <c r="E49" s="58" t="s">
        <v>174</v>
      </c>
      <c r="F49" s="102"/>
      <c r="G49" s="103" t="s">
        <v>175</v>
      </c>
      <c r="H49" s="164"/>
      <c r="I49" s="147"/>
      <c r="J49" s="147"/>
      <c r="K49" s="147"/>
      <c r="L49" s="149"/>
      <c r="M49" s="149"/>
      <c r="N49" s="149"/>
      <c r="O49" s="152"/>
      <c r="P49" s="78"/>
      <c r="Q49" s="78"/>
      <c r="R49" s="78"/>
      <c r="S49" s="89" t="s">
        <v>176</v>
      </c>
    </row>
    <row r="50" spans="1:214" s="89" customFormat="1" ht="24" hidden="1" customHeight="1" x14ac:dyDescent="0.25">
      <c r="A50" s="153">
        <f>A48+1</f>
        <v>44103</v>
      </c>
      <c r="B50" s="160" t="s">
        <v>36</v>
      </c>
      <c r="C50" s="160" t="s">
        <v>37</v>
      </c>
      <c r="D50" s="104" t="s">
        <v>177</v>
      </c>
      <c r="E50" s="30" t="s">
        <v>178</v>
      </c>
      <c r="F50" s="31" t="s">
        <v>40</v>
      </c>
      <c r="G50" s="105" t="s">
        <v>179</v>
      </c>
      <c r="H50" s="158"/>
      <c r="I50" s="146">
        <f t="shared" ref="I50:K50" si="25">P50</f>
        <v>3.9117647058823501</v>
      </c>
      <c r="J50" s="146">
        <f t="shared" si="25"/>
        <v>2.061742424242424</v>
      </c>
      <c r="K50" s="146">
        <f t="shared" si="25"/>
        <v>1.365</v>
      </c>
      <c r="L50" s="148"/>
      <c r="M50" s="148">
        <v>2.2000000000000002</v>
      </c>
      <c r="N50" s="150"/>
      <c r="O50" s="150">
        <f>I50*70+J50*75+K50*25+L50*60+M50*45+N50*95</f>
        <v>561.5792112299464</v>
      </c>
      <c r="P50" s="78">
        <v>3.9117647058823501</v>
      </c>
      <c r="Q50" s="78">
        <v>2.061742424242424</v>
      </c>
      <c r="R50" s="78">
        <v>1.365</v>
      </c>
      <c r="S50" s="89" t="s">
        <v>180</v>
      </c>
    </row>
    <row r="51" spans="1:214" s="89" customFormat="1" ht="13.15" hidden="1" customHeight="1" thickBot="1" x14ac:dyDescent="0.3">
      <c r="A51" s="154"/>
      <c r="B51" s="161"/>
      <c r="C51" s="162"/>
      <c r="D51" s="106" t="s">
        <v>181</v>
      </c>
      <c r="E51" s="32" t="s">
        <v>182</v>
      </c>
      <c r="F51" s="33"/>
      <c r="G51" s="107" t="s">
        <v>183</v>
      </c>
      <c r="H51" s="159"/>
      <c r="I51" s="147"/>
      <c r="J51" s="147"/>
      <c r="K51" s="147"/>
      <c r="L51" s="149"/>
      <c r="M51" s="149"/>
      <c r="N51" s="151"/>
      <c r="O51" s="152"/>
      <c r="P51" s="78"/>
      <c r="Q51" s="78"/>
      <c r="R51" s="78"/>
    </row>
    <row r="52" spans="1:214" s="89" customFormat="1" ht="29.45" hidden="1" customHeight="1" x14ac:dyDescent="0.25">
      <c r="A52" s="153">
        <f>A50+1</f>
        <v>44104</v>
      </c>
      <c r="B52" s="160" t="s">
        <v>45</v>
      </c>
      <c r="C52" s="160" t="s">
        <v>162</v>
      </c>
      <c r="D52" s="34" t="s">
        <v>184</v>
      </c>
      <c r="E52" s="35" t="s">
        <v>185</v>
      </c>
      <c r="F52" s="36" t="s">
        <v>114</v>
      </c>
      <c r="G52" s="34" t="s">
        <v>186</v>
      </c>
      <c r="H52" s="163"/>
      <c r="I52" s="146">
        <f t="shared" ref="I52:K52" si="26">P52</f>
        <v>3.9888888888888889</v>
      </c>
      <c r="J52" s="146">
        <f t="shared" si="26"/>
        <v>2.0428571428571427</v>
      </c>
      <c r="K52" s="146">
        <f t="shared" si="26"/>
        <v>0.7390000000000001</v>
      </c>
      <c r="L52" s="148"/>
      <c r="M52" s="165">
        <v>2.5</v>
      </c>
      <c r="N52" s="148"/>
      <c r="O52" s="150">
        <f>I52*70+J52*75+K52*25+L52*60+M52*45+N52*95</f>
        <v>563.41150793650797</v>
      </c>
      <c r="P52" s="78">
        <f>'[1]0928-0930'!X27</f>
        <v>3.9888888888888889</v>
      </c>
      <c r="Q52" s="78">
        <f>'[1]0928-0930'!Y27</f>
        <v>2.0428571428571427</v>
      </c>
      <c r="R52" s="78">
        <f>'[1]0928-0930'!Z27</f>
        <v>0.7390000000000001</v>
      </c>
    </row>
    <row r="53" spans="1:214" s="89" customFormat="1" ht="13.15" hidden="1" customHeight="1" x14ac:dyDescent="0.25">
      <c r="A53" s="154"/>
      <c r="B53" s="161"/>
      <c r="C53" s="162"/>
      <c r="D53" s="38" t="s">
        <v>187</v>
      </c>
      <c r="E53" s="108" t="s">
        <v>188</v>
      </c>
      <c r="F53" s="39"/>
      <c r="G53" s="109" t="s">
        <v>189</v>
      </c>
      <c r="H53" s="173"/>
      <c r="I53" s="147"/>
      <c r="J53" s="147"/>
      <c r="K53" s="147"/>
      <c r="L53" s="170"/>
      <c r="M53" s="169"/>
      <c r="N53" s="170"/>
      <c r="O53" s="152"/>
      <c r="P53" s="78"/>
      <c r="Q53" s="78"/>
      <c r="R53" s="78"/>
    </row>
    <row r="54" spans="1:214" s="89" customFormat="1" ht="29.45" hidden="1" customHeight="1" x14ac:dyDescent="0.25">
      <c r="A54" s="153">
        <f>A52+1</f>
        <v>44105</v>
      </c>
      <c r="B54" s="160" t="s">
        <v>52</v>
      </c>
      <c r="C54" s="160" t="s">
        <v>87</v>
      </c>
      <c r="D54" s="110" t="s">
        <v>190</v>
      </c>
      <c r="E54" s="111" t="s">
        <v>107</v>
      </c>
      <c r="F54" s="26" t="s">
        <v>31</v>
      </c>
      <c r="G54" s="111" t="s">
        <v>121</v>
      </c>
      <c r="H54" s="171" t="s">
        <v>191</v>
      </c>
      <c r="I54" s="146">
        <f t="shared" ref="I54:K54" si="27">P54</f>
        <v>3.6666666666666665</v>
      </c>
      <c r="J54" s="146">
        <f t="shared" si="27"/>
        <v>2.4437142857142855</v>
      </c>
      <c r="K54" s="146">
        <f t="shared" si="27"/>
        <v>0.88139999999999996</v>
      </c>
      <c r="L54" s="167">
        <v>1</v>
      </c>
      <c r="M54" s="165">
        <v>2</v>
      </c>
      <c r="N54" s="148"/>
      <c r="O54" s="150">
        <f>I54*70+J54*75+K54*25+L54*60+M54*45+N54*95</f>
        <v>611.98023809523806</v>
      </c>
      <c r="P54" s="78">
        <f>'[1]0928-0930'!X35</f>
        <v>3.6666666666666665</v>
      </c>
      <c r="Q54" s="78">
        <f>'[1]0928-0930'!Y35</f>
        <v>2.4437142857142855</v>
      </c>
      <c r="R54" s="78">
        <f>'[1]0928-0930'!Z35</f>
        <v>0.88139999999999996</v>
      </c>
    </row>
    <row r="55" spans="1:214" s="89" customFormat="1" ht="13.15" hidden="1" customHeight="1" x14ac:dyDescent="0.25">
      <c r="A55" s="154"/>
      <c r="B55" s="161"/>
      <c r="C55" s="162"/>
      <c r="D55" s="112" t="s">
        <v>192</v>
      </c>
      <c r="E55" s="113" t="s">
        <v>193</v>
      </c>
      <c r="F55" s="114"/>
      <c r="G55" s="115" t="s">
        <v>194</v>
      </c>
      <c r="H55" s="172"/>
      <c r="I55" s="147"/>
      <c r="J55" s="147"/>
      <c r="K55" s="147"/>
      <c r="L55" s="168"/>
      <c r="M55" s="169"/>
      <c r="N55" s="170"/>
      <c r="O55" s="152"/>
      <c r="P55" s="78"/>
      <c r="Q55" s="78"/>
      <c r="R55" s="78"/>
    </row>
    <row r="56" spans="1:214" s="89" customFormat="1" ht="29.45" hidden="1" customHeight="1" x14ac:dyDescent="0.25">
      <c r="A56" s="153">
        <f>A54+1</f>
        <v>44106</v>
      </c>
      <c r="B56" s="155" t="s">
        <v>18</v>
      </c>
      <c r="C56" s="155" t="s">
        <v>19</v>
      </c>
      <c r="D56" s="66" t="s">
        <v>195</v>
      </c>
      <c r="E56" s="67" t="s">
        <v>196</v>
      </c>
      <c r="F56" s="49" t="s">
        <v>22</v>
      </c>
      <c r="G56" s="50" t="s">
        <v>197</v>
      </c>
      <c r="H56" s="163"/>
      <c r="I56" s="146">
        <f t="shared" ref="I56:K56" si="28">P56</f>
        <v>2.8888888888888888</v>
      </c>
      <c r="J56" s="146">
        <f t="shared" si="28"/>
        <v>1.9257142857142857</v>
      </c>
      <c r="K56" s="146">
        <f t="shared" si="28"/>
        <v>1.17</v>
      </c>
      <c r="L56" s="148"/>
      <c r="M56" s="165">
        <v>3</v>
      </c>
      <c r="N56" s="148"/>
      <c r="O56" s="150">
        <f>I56*70+J56*75+K56*25+L56*60+M56*45+N56*95</f>
        <v>510.90079365079362</v>
      </c>
      <c r="P56" s="78">
        <f>'[1]0928-0930'!X45</f>
        <v>2.8888888888888888</v>
      </c>
      <c r="Q56" s="78">
        <f>'[1]0928-0930'!Y45</f>
        <v>1.9257142857142857</v>
      </c>
      <c r="R56" s="78">
        <f>'[1]0928-0930'!Z45</f>
        <v>1.17</v>
      </c>
    </row>
    <row r="57" spans="1:214" s="89" customFormat="1" ht="12.75" hidden="1" customHeight="1" thickBot="1" x14ac:dyDescent="0.3">
      <c r="A57" s="154"/>
      <c r="B57" s="156"/>
      <c r="C57" s="157"/>
      <c r="D57" s="68" t="s">
        <v>198</v>
      </c>
      <c r="E57" s="86" t="s">
        <v>199</v>
      </c>
      <c r="F57" s="87"/>
      <c r="G57" s="52" t="s">
        <v>200</v>
      </c>
      <c r="H57" s="164"/>
      <c r="I57" s="147"/>
      <c r="J57" s="147"/>
      <c r="K57" s="147"/>
      <c r="L57" s="149"/>
      <c r="M57" s="166"/>
      <c r="N57" s="149"/>
      <c r="O57" s="152"/>
      <c r="P57" s="78"/>
      <c r="Q57" s="78"/>
      <c r="R57" s="78"/>
    </row>
    <row r="58" spans="1:214" s="89" customFormat="1" ht="24" hidden="1" customHeight="1" x14ac:dyDescent="0.25">
      <c r="A58" s="153">
        <v>44011</v>
      </c>
      <c r="B58" s="160" t="s">
        <v>52</v>
      </c>
      <c r="C58" s="160" t="s">
        <v>169</v>
      </c>
      <c r="D58" s="30"/>
      <c r="E58" s="56"/>
      <c r="F58" s="101" t="s">
        <v>68</v>
      </c>
      <c r="G58" s="56"/>
      <c r="H58" s="163"/>
      <c r="I58" s="146">
        <f t="shared" ref="I58:K58" si="29">P58</f>
        <v>0</v>
      </c>
      <c r="J58" s="146">
        <f t="shared" si="29"/>
        <v>0</v>
      </c>
      <c r="K58" s="146">
        <f t="shared" si="29"/>
        <v>0</v>
      </c>
      <c r="L58" s="148"/>
      <c r="M58" s="148">
        <v>2.2000000000000002</v>
      </c>
      <c r="N58" s="148"/>
      <c r="O58" s="150">
        <f>I58*70+J58*75+K58*25+L58*60+M58*45+N58*95</f>
        <v>99.000000000000014</v>
      </c>
      <c r="P58" s="78"/>
      <c r="Q58" s="78"/>
      <c r="R58" s="78"/>
    </row>
    <row r="59" spans="1:214" s="89" customFormat="1" ht="15" hidden="1" customHeight="1" thickBot="1" x14ac:dyDescent="0.3">
      <c r="A59" s="154"/>
      <c r="B59" s="161"/>
      <c r="C59" s="162"/>
      <c r="D59" s="32"/>
      <c r="E59" s="58"/>
      <c r="F59" s="102"/>
      <c r="G59" s="103"/>
      <c r="H59" s="164"/>
      <c r="I59" s="147"/>
      <c r="J59" s="147"/>
      <c r="K59" s="147"/>
      <c r="L59" s="149"/>
      <c r="M59" s="149"/>
      <c r="N59" s="149"/>
      <c r="O59" s="152"/>
      <c r="P59" s="78"/>
      <c r="Q59" s="78"/>
      <c r="R59" s="78"/>
    </row>
    <row r="60" spans="1:214" s="89" customFormat="1" ht="24" hidden="1" customHeight="1" x14ac:dyDescent="0.25">
      <c r="A60" s="153">
        <f>A58+1</f>
        <v>44012</v>
      </c>
      <c r="B60" s="155" t="s">
        <v>18</v>
      </c>
      <c r="C60" s="155" t="s">
        <v>19</v>
      </c>
      <c r="D60" s="66"/>
      <c r="E60" s="67"/>
      <c r="F60" s="49" t="s">
        <v>22</v>
      </c>
      <c r="G60" s="50"/>
      <c r="H60" s="158"/>
      <c r="I60" s="146">
        <f t="shared" ref="I60:K60" si="30">P60</f>
        <v>0</v>
      </c>
      <c r="J60" s="146">
        <f t="shared" si="30"/>
        <v>0</v>
      </c>
      <c r="K60" s="146">
        <f t="shared" si="30"/>
        <v>0</v>
      </c>
      <c r="L60" s="148"/>
      <c r="M60" s="148">
        <v>2.2000000000000002</v>
      </c>
      <c r="N60" s="150">
        <v>1</v>
      </c>
      <c r="O60" s="150">
        <f>I60*70+J60*75+K60*25+L60*60+M60*45+N60*95</f>
        <v>194</v>
      </c>
      <c r="P60" s="78"/>
      <c r="Q60" s="78"/>
      <c r="R60" s="78"/>
    </row>
    <row r="61" spans="1:214" s="89" customFormat="1" ht="15" hidden="1" customHeight="1" thickBot="1" x14ac:dyDescent="0.3">
      <c r="A61" s="154"/>
      <c r="B61" s="156"/>
      <c r="C61" s="157"/>
      <c r="D61" s="68"/>
      <c r="E61" s="77"/>
      <c r="F61" s="51"/>
      <c r="G61" s="88"/>
      <c r="H61" s="159"/>
      <c r="I61" s="147"/>
      <c r="J61" s="147"/>
      <c r="K61" s="147"/>
      <c r="L61" s="149"/>
      <c r="M61" s="149"/>
      <c r="N61" s="151"/>
      <c r="O61" s="152"/>
      <c r="P61" s="78"/>
      <c r="Q61" s="78"/>
      <c r="R61" s="78"/>
    </row>
    <row r="62" spans="1:214" ht="18.600000000000001" customHeight="1" x14ac:dyDescent="0.25">
      <c r="A62" s="139" t="s">
        <v>201</v>
      </c>
      <c r="B62" s="116" t="s">
        <v>202</v>
      </c>
      <c r="C62" s="117"/>
      <c r="D62" s="118"/>
      <c r="E62" s="118"/>
      <c r="F62" s="118"/>
      <c r="G62" s="118"/>
      <c r="H62" s="119"/>
      <c r="I62" s="119"/>
      <c r="J62" s="119"/>
      <c r="K62" s="119"/>
      <c r="L62" s="119"/>
      <c r="M62" s="119"/>
      <c r="N62" s="119"/>
      <c r="O62" s="120"/>
      <c r="HF62" s="121"/>
    </row>
    <row r="63" spans="1:214" x14ac:dyDescent="0.25">
      <c r="A63" s="140"/>
      <c r="B63" s="122" t="s">
        <v>203</v>
      </c>
      <c r="C63" s="123"/>
      <c r="D63" s="124"/>
      <c r="E63" s="124"/>
      <c r="F63" s="124"/>
      <c r="G63" s="124"/>
      <c r="H63" s="125"/>
      <c r="I63" s="125"/>
      <c r="J63" s="125"/>
      <c r="K63" s="125"/>
      <c r="L63" s="125"/>
      <c r="M63" s="125"/>
      <c r="N63" s="125"/>
      <c r="O63" s="126"/>
    </row>
    <row r="64" spans="1:214" x14ac:dyDescent="0.25">
      <c r="A64" s="140"/>
      <c r="B64" s="141" t="s">
        <v>204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3"/>
    </row>
    <row r="65" spans="1:15" x14ac:dyDescent="0.25">
      <c r="A65" s="140"/>
      <c r="B65" s="144" t="s">
        <v>205</v>
      </c>
      <c r="C65" s="145"/>
      <c r="D65" s="145"/>
      <c r="E65" s="145"/>
      <c r="F65" s="145"/>
      <c r="G65" s="145"/>
      <c r="H65" s="125"/>
      <c r="I65" s="125"/>
      <c r="J65" s="125"/>
      <c r="K65" s="125"/>
      <c r="L65" s="125"/>
      <c r="M65" s="125"/>
      <c r="N65" s="125"/>
      <c r="O65" s="126"/>
    </row>
    <row r="66" spans="1:15" x14ac:dyDescent="0.25">
      <c r="A66" s="140"/>
      <c r="B66" s="141" t="s">
        <v>206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25"/>
      <c r="O66" s="126"/>
    </row>
    <row r="67" spans="1:15" x14ac:dyDescent="0.25">
      <c r="A67" s="140"/>
      <c r="B67" s="141" t="s">
        <v>207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25"/>
      <c r="O67" s="126"/>
    </row>
    <row r="68" spans="1:15" x14ac:dyDescent="0.25">
      <c r="A68" s="140"/>
      <c r="B68" s="127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19"/>
      <c r="O68" s="120"/>
    </row>
    <row r="69" spans="1:15" x14ac:dyDescent="0.25">
      <c r="A69" s="129" t="s">
        <v>208</v>
      </c>
      <c r="B69" s="130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x14ac:dyDescent="0.25">
      <c r="B70" s="13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</row>
    <row r="71" spans="1:15" x14ac:dyDescent="0.25">
      <c r="B71" s="13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</row>
    <row r="72" spans="1:15" x14ac:dyDescent="0.25">
      <c r="B72" s="13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 x14ac:dyDescent="0.25">
      <c r="B73" s="13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</row>
    <row r="74" spans="1:15" x14ac:dyDescent="0.25">
      <c r="B74" s="13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</row>
    <row r="75" spans="1:15" x14ac:dyDescent="0.25">
      <c r="B75" s="13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5" x14ac:dyDescent="0.25">
      <c r="B76" s="13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</row>
  </sheetData>
  <mergeCells count="325">
    <mergeCell ref="A62:A68"/>
    <mergeCell ref="B64:O64"/>
    <mergeCell ref="B65:G65"/>
    <mergeCell ref="B66:M66"/>
    <mergeCell ref="B67:M67"/>
    <mergeCell ref="J60:J61"/>
    <mergeCell ref="K60:K61"/>
    <mergeCell ref="L60:L61"/>
    <mergeCell ref="M60:M61"/>
    <mergeCell ref="N60:N61"/>
    <mergeCell ref="O60:O61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2:J43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38:J39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28:J29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4:J25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6:J17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2:J13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8:J9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4:J5"/>
    <mergeCell ref="A1:M1"/>
    <mergeCell ref="N1:O1"/>
    <mergeCell ref="A2:A3"/>
    <mergeCell ref="B2:B3"/>
    <mergeCell ref="C2:H2"/>
    <mergeCell ref="O2:O3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82AE5-4CEC-483C-8991-E679F64CA76F}">
  <sheetPr>
    <pageSetUpPr fitToPage="1"/>
  </sheetPr>
  <dimension ref="A1:HF76"/>
  <sheetViews>
    <sheetView view="pageBreakPreview" topLeftCell="A34" zoomScale="115" zoomScaleNormal="100" zoomScaleSheetLayoutView="115" workbookViewId="0">
      <selection activeCell="J40" sqref="J40:J41"/>
    </sheetView>
  </sheetViews>
  <sheetFormatPr defaultColWidth="9" defaultRowHeight="15.75" x14ac:dyDescent="0.25"/>
  <cols>
    <col min="1" max="1" width="7.5" style="6" customWidth="1"/>
    <col min="2" max="2" width="4.5" style="6" bestFit="1" customWidth="1"/>
    <col min="3" max="3" width="7.25" style="2" customWidth="1"/>
    <col min="4" max="4" width="23" style="2" customWidth="1"/>
    <col min="5" max="5" width="20.375" style="2" customWidth="1"/>
    <col min="6" max="6" width="7.375" style="2" customWidth="1"/>
    <col min="7" max="7" width="23.625" style="2" customWidth="1"/>
    <col min="8" max="8" width="5.125" style="2" customWidth="1"/>
    <col min="9" max="11" width="4.875" style="2" customWidth="1"/>
    <col min="12" max="12" width="4.5" style="2" customWidth="1"/>
    <col min="13" max="13" width="4.375" style="2" customWidth="1"/>
    <col min="14" max="14" width="3.875" style="2" customWidth="1"/>
    <col min="15" max="15" width="6.625" style="2" customWidth="1"/>
    <col min="16" max="18" width="5.25" style="1" customWidth="1"/>
    <col min="19" max="16384" width="9" style="2"/>
  </cols>
  <sheetData>
    <row r="1" spans="1:23" ht="24" customHeight="1" x14ac:dyDescent="0.25">
      <c r="A1" s="202" t="s">
        <v>209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4" t="s">
        <v>210</v>
      </c>
      <c r="O1" s="205"/>
      <c r="S1" s="2" t="s">
        <v>211</v>
      </c>
      <c r="U1" s="2" t="s">
        <v>212</v>
      </c>
    </row>
    <row r="2" spans="1:23" s="6" customFormat="1" ht="21.2" customHeight="1" x14ac:dyDescent="0.25">
      <c r="A2" s="206" t="s">
        <v>2</v>
      </c>
      <c r="B2" s="206" t="s">
        <v>3</v>
      </c>
      <c r="C2" s="207"/>
      <c r="D2" s="208"/>
      <c r="E2" s="208"/>
      <c r="F2" s="208"/>
      <c r="G2" s="208"/>
      <c r="H2" s="208"/>
      <c r="I2" s="3" t="s">
        <v>4</v>
      </c>
      <c r="J2" s="4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209" t="s">
        <v>10</v>
      </c>
      <c r="P2" s="5"/>
      <c r="Q2" s="5"/>
      <c r="R2" s="5"/>
      <c r="S2" s="6" t="s">
        <v>213</v>
      </c>
    </row>
    <row r="3" spans="1:23" ht="20.25" customHeight="1" x14ac:dyDescent="0.25">
      <c r="A3" s="206"/>
      <c r="B3" s="206"/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8" t="s">
        <v>16</v>
      </c>
      <c r="I3" s="9" t="s">
        <v>17</v>
      </c>
      <c r="J3" s="10" t="s">
        <v>17</v>
      </c>
      <c r="K3" s="11" t="s">
        <v>17</v>
      </c>
      <c r="L3" s="11" t="s">
        <v>17</v>
      </c>
      <c r="M3" s="11" t="s">
        <v>17</v>
      </c>
      <c r="N3" s="11" t="s">
        <v>17</v>
      </c>
      <c r="O3" s="209"/>
      <c r="U3" s="2" t="s">
        <v>214</v>
      </c>
    </row>
    <row r="4" spans="1:23" s="18" customFormat="1" ht="24.95" hidden="1" customHeight="1" x14ac:dyDescent="0.25">
      <c r="A4" s="193">
        <v>44074</v>
      </c>
      <c r="B4" s="195" t="s">
        <v>18</v>
      </c>
      <c r="C4" s="195" t="s">
        <v>19</v>
      </c>
      <c r="D4" s="12" t="s">
        <v>20</v>
      </c>
      <c r="E4" s="13" t="s">
        <v>21</v>
      </c>
      <c r="F4" s="14" t="s">
        <v>22</v>
      </c>
      <c r="G4" s="12" t="s">
        <v>23</v>
      </c>
      <c r="H4" s="163"/>
      <c r="I4" s="198">
        <v>3.5</v>
      </c>
      <c r="J4" s="200">
        <v>2</v>
      </c>
      <c r="K4" s="148">
        <v>1.6</v>
      </c>
      <c r="L4" s="167"/>
      <c r="M4" s="165">
        <v>3</v>
      </c>
      <c r="N4" s="167"/>
      <c r="O4" s="150">
        <f>I4*70+J4*75+K4*25+L4*60+M4*45+N4*95</f>
        <v>570</v>
      </c>
      <c r="P4" s="15"/>
      <c r="Q4" s="15"/>
      <c r="R4" s="15"/>
      <c r="S4" s="16"/>
      <c r="T4" s="17"/>
    </row>
    <row r="5" spans="1:23" s="18" customFormat="1" ht="9.75" hidden="1" customHeight="1" x14ac:dyDescent="0.25">
      <c r="A5" s="194"/>
      <c r="B5" s="196"/>
      <c r="C5" s="197"/>
      <c r="D5" s="19" t="s">
        <v>24</v>
      </c>
      <c r="E5" s="20" t="s">
        <v>25</v>
      </c>
      <c r="F5" s="21"/>
      <c r="G5" s="19" t="s">
        <v>26</v>
      </c>
      <c r="H5" s="173"/>
      <c r="I5" s="199"/>
      <c r="J5" s="201"/>
      <c r="K5" s="170"/>
      <c r="L5" s="168"/>
      <c r="M5" s="169"/>
      <c r="N5" s="168"/>
      <c r="O5" s="152"/>
      <c r="P5" s="15"/>
      <c r="Q5" s="15"/>
      <c r="R5" s="15"/>
      <c r="S5" s="22"/>
      <c r="T5" s="23"/>
    </row>
    <row r="6" spans="1:23" s="18" customFormat="1" ht="24.95" customHeight="1" x14ac:dyDescent="0.25">
      <c r="A6" s="153">
        <v>44109</v>
      </c>
      <c r="B6" s="160" t="s">
        <v>27</v>
      </c>
      <c r="C6" s="160" t="s">
        <v>169</v>
      </c>
      <c r="D6" s="24" t="s">
        <v>215</v>
      </c>
      <c r="E6" s="25" t="s">
        <v>216</v>
      </c>
      <c r="F6" s="26" t="s">
        <v>31</v>
      </c>
      <c r="G6" s="24" t="s">
        <v>32</v>
      </c>
      <c r="H6" s="192"/>
      <c r="I6" s="146">
        <f>P6</f>
        <v>3</v>
      </c>
      <c r="J6" s="146">
        <f>Q6</f>
        <v>2.0333333333333332</v>
      </c>
      <c r="K6" s="146">
        <f>R6</f>
        <v>1.5490000000000002</v>
      </c>
      <c r="L6" s="150"/>
      <c r="M6" s="165">
        <v>2.2000000000000002</v>
      </c>
      <c r="N6" s="167"/>
      <c r="O6" s="150">
        <f>I6*70+J6*75+K6*25+L6*60+M6*45+N6*95</f>
        <v>500.22500000000002</v>
      </c>
      <c r="P6" s="15">
        <f>'[2]1005-1008'!X11</f>
        <v>3</v>
      </c>
      <c r="Q6" s="15">
        <f>'[2]1005-1008'!Y11</f>
        <v>2.0333333333333332</v>
      </c>
      <c r="R6" s="15">
        <f>'[2]1005-1008'!Z11</f>
        <v>1.5490000000000002</v>
      </c>
    </row>
    <row r="7" spans="1:23" s="18" customFormat="1" ht="9.75" customHeight="1" x14ac:dyDescent="0.25">
      <c r="A7" s="154"/>
      <c r="B7" s="161"/>
      <c r="C7" s="162"/>
      <c r="D7" s="27" t="s">
        <v>217</v>
      </c>
      <c r="E7" s="28" t="s">
        <v>218</v>
      </c>
      <c r="F7" s="29"/>
      <c r="G7" s="27" t="s">
        <v>35</v>
      </c>
      <c r="H7" s="181"/>
      <c r="I7" s="147"/>
      <c r="J7" s="147"/>
      <c r="K7" s="147"/>
      <c r="L7" s="152"/>
      <c r="M7" s="169"/>
      <c r="N7" s="168"/>
      <c r="O7" s="152"/>
      <c r="P7" s="15"/>
      <c r="Q7" s="15"/>
      <c r="R7" s="15"/>
    </row>
    <row r="8" spans="1:23" ht="24.95" customHeight="1" x14ac:dyDescent="0.25">
      <c r="A8" s="153">
        <f>A6+1</f>
        <v>44110</v>
      </c>
      <c r="B8" s="160" t="s">
        <v>36</v>
      </c>
      <c r="C8" s="160" t="s">
        <v>37</v>
      </c>
      <c r="D8" s="30" t="s">
        <v>219</v>
      </c>
      <c r="E8" s="25" t="s">
        <v>220</v>
      </c>
      <c r="F8" s="31" t="s">
        <v>40</v>
      </c>
      <c r="G8" s="30" t="s">
        <v>221</v>
      </c>
      <c r="H8" s="158"/>
      <c r="I8" s="146">
        <f t="shared" ref="I8:K8" si="0">P8</f>
        <v>4.4117647058823533</v>
      </c>
      <c r="J8" s="146">
        <f t="shared" si="0"/>
        <v>2.0100000000000002</v>
      </c>
      <c r="K8" s="146">
        <f t="shared" si="0"/>
        <v>1.026</v>
      </c>
      <c r="L8" s="148"/>
      <c r="M8" s="165">
        <v>2.2000000000000002</v>
      </c>
      <c r="N8" s="150"/>
      <c r="O8" s="150">
        <f>I8*70+J8*75+K8*25+L8*60+M8*45+N8*95</f>
        <v>584.22352941176473</v>
      </c>
      <c r="P8" s="15">
        <f>'[2]1005-1008'!X19</f>
        <v>4.4117647058823533</v>
      </c>
      <c r="Q8" s="15">
        <f>'[2]1005-1008'!Y19</f>
        <v>2.0100000000000002</v>
      </c>
      <c r="R8" s="15">
        <f>'[2]1005-1008'!Z19</f>
        <v>1.026</v>
      </c>
    </row>
    <row r="9" spans="1:23" ht="9.75" customHeight="1" x14ac:dyDescent="0.25">
      <c r="A9" s="154"/>
      <c r="B9" s="161"/>
      <c r="C9" s="162"/>
      <c r="D9" s="32" t="s">
        <v>222</v>
      </c>
      <c r="E9" s="28" t="s">
        <v>223</v>
      </c>
      <c r="F9" s="33"/>
      <c r="G9" s="32" t="s">
        <v>224</v>
      </c>
      <c r="H9" s="159"/>
      <c r="I9" s="147"/>
      <c r="J9" s="147"/>
      <c r="K9" s="147"/>
      <c r="L9" s="170"/>
      <c r="M9" s="169"/>
      <c r="N9" s="152"/>
      <c r="O9" s="152"/>
    </row>
    <row r="10" spans="1:23" ht="24.95" customHeight="1" x14ac:dyDescent="0.25">
      <c r="A10" s="153">
        <f t="shared" ref="A10" si="1">A8+1</f>
        <v>44111</v>
      </c>
      <c r="B10" s="160" t="s">
        <v>45</v>
      </c>
      <c r="C10" s="160" t="s">
        <v>162</v>
      </c>
      <c r="D10" s="34" t="s">
        <v>47</v>
      </c>
      <c r="E10" s="35" t="s">
        <v>225</v>
      </c>
      <c r="F10" s="36" t="s">
        <v>48</v>
      </c>
      <c r="G10" s="34" t="s">
        <v>49</v>
      </c>
      <c r="H10" s="180"/>
      <c r="I10" s="146">
        <f t="shared" ref="I10:K10" si="2">P10</f>
        <v>3.8650000000000002</v>
      </c>
      <c r="J10" s="146">
        <f t="shared" si="2"/>
        <v>1.9909090909090907</v>
      </c>
      <c r="K10" s="146">
        <f t="shared" si="2"/>
        <v>0.97499999999999998</v>
      </c>
      <c r="L10" s="148"/>
      <c r="M10" s="165">
        <v>2.5</v>
      </c>
      <c r="N10" s="167"/>
      <c r="O10" s="150">
        <f>I10*70+J10*75+K10*25+L10*60+M10*45+N10*95</f>
        <v>556.74318181818182</v>
      </c>
      <c r="P10" s="1">
        <f>'[2]1005-1008'!X27</f>
        <v>3.8650000000000002</v>
      </c>
      <c r="Q10" s="1">
        <f>'[2]1005-1008'!Y27</f>
        <v>1.9909090909090907</v>
      </c>
      <c r="R10" s="1">
        <f>'[2]1005-1008'!Z27</f>
        <v>0.97499999999999998</v>
      </c>
      <c r="T10" s="2" t="s">
        <v>226</v>
      </c>
    </row>
    <row r="11" spans="1:23" ht="9.75" customHeight="1" x14ac:dyDescent="0.25">
      <c r="A11" s="154"/>
      <c r="B11" s="161"/>
      <c r="C11" s="162"/>
      <c r="D11" s="37" t="s">
        <v>227</v>
      </c>
      <c r="E11" s="38" t="s">
        <v>228</v>
      </c>
      <c r="F11" s="39"/>
      <c r="G11" s="38" t="s">
        <v>51</v>
      </c>
      <c r="H11" s="181"/>
      <c r="I11" s="147"/>
      <c r="J11" s="147"/>
      <c r="K11" s="147"/>
      <c r="L11" s="170"/>
      <c r="M11" s="169"/>
      <c r="N11" s="168"/>
      <c r="O11" s="152"/>
      <c r="T11" s="2" t="s">
        <v>229</v>
      </c>
    </row>
    <row r="12" spans="1:23" ht="24.95" customHeight="1" x14ac:dyDescent="0.25">
      <c r="A12" s="153">
        <f t="shared" ref="A12" si="3">A10+1</f>
        <v>44112</v>
      </c>
      <c r="B12" s="190" t="s">
        <v>52</v>
      </c>
      <c r="C12" s="155" t="s">
        <v>19</v>
      </c>
      <c r="D12" s="132" t="s">
        <v>230</v>
      </c>
      <c r="E12" s="67" t="s">
        <v>231</v>
      </c>
      <c r="F12" s="42" t="s">
        <v>55</v>
      </c>
      <c r="G12" s="41" t="s">
        <v>232</v>
      </c>
      <c r="H12" s="171"/>
      <c r="I12" s="148">
        <f t="shared" ref="I12:K12" si="4">P12</f>
        <v>3.1166666666666667</v>
      </c>
      <c r="J12" s="148">
        <f t="shared" si="4"/>
        <v>2.0439285714285713</v>
      </c>
      <c r="K12" s="148">
        <f t="shared" si="4"/>
        <v>1.72</v>
      </c>
      <c r="L12" s="165"/>
      <c r="M12" s="165">
        <v>2.2000000000000002</v>
      </c>
      <c r="N12" s="167"/>
      <c r="O12" s="150">
        <f>I12*70+J12*75+K12*25+L12*60+M12*45+N12*95</f>
        <v>513.46130952380952</v>
      </c>
      <c r="P12" s="43">
        <f>'[2]1005-1008'!X37</f>
        <v>3.1166666666666667</v>
      </c>
      <c r="Q12" s="43">
        <f>'[2]1005-1008'!Y37</f>
        <v>2.0439285714285713</v>
      </c>
      <c r="R12" s="43">
        <f>'[2]1005-1008'!Z37</f>
        <v>1.72</v>
      </c>
      <c r="S12" s="44"/>
      <c r="T12" s="2" t="s">
        <v>233</v>
      </c>
    </row>
    <row r="13" spans="1:23" ht="12.2" customHeight="1" x14ac:dyDescent="0.25">
      <c r="A13" s="154"/>
      <c r="B13" s="179"/>
      <c r="C13" s="179"/>
      <c r="D13" s="133" t="s">
        <v>234</v>
      </c>
      <c r="E13" s="134" t="s">
        <v>235</v>
      </c>
      <c r="F13" s="47"/>
      <c r="G13" s="48" t="s">
        <v>236</v>
      </c>
      <c r="H13" s="172"/>
      <c r="I13" s="170"/>
      <c r="J13" s="170"/>
      <c r="K13" s="170"/>
      <c r="L13" s="189"/>
      <c r="M13" s="169"/>
      <c r="N13" s="168"/>
      <c r="O13" s="152"/>
      <c r="P13" s="43"/>
      <c r="Q13" s="43"/>
      <c r="R13" s="43"/>
      <c r="S13" s="44"/>
      <c r="T13" s="2" t="s">
        <v>237</v>
      </c>
    </row>
    <row r="14" spans="1:23" ht="24.95" hidden="1" customHeight="1" x14ac:dyDescent="0.25">
      <c r="A14" s="153">
        <f t="shared" ref="A14" si="5">A12+1</f>
        <v>44113</v>
      </c>
      <c r="B14" s="155" t="s">
        <v>18</v>
      </c>
      <c r="C14" s="155" t="s">
        <v>19</v>
      </c>
      <c r="D14" s="67" t="s">
        <v>60</v>
      </c>
      <c r="E14" s="67" t="s">
        <v>61</v>
      </c>
      <c r="F14" s="49" t="s">
        <v>22</v>
      </c>
      <c r="G14" s="50" t="s">
        <v>62</v>
      </c>
      <c r="H14" s="163"/>
      <c r="I14" s="148">
        <f t="shared" ref="I14:K14" si="6">P14</f>
        <v>3.8666666666666667</v>
      </c>
      <c r="J14" s="148">
        <f t="shared" si="6"/>
        <v>1.8295238095238096</v>
      </c>
      <c r="K14" s="148">
        <f t="shared" si="6"/>
        <v>1.1079999999999999</v>
      </c>
      <c r="L14" s="165"/>
      <c r="M14" s="165">
        <v>2.2000000000000002</v>
      </c>
      <c r="N14" s="167"/>
      <c r="O14" s="150">
        <f>I14*70+J14*75+K14*25+L14*60+M14*45+N14*95</f>
        <v>534.58095238095245</v>
      </c>
      <c r="P14" s="43">
        <f>'[2]1005-1008'!X47</f>
        <v>3.8666666666666667</v>
      </c>
      <c r="Q14" s="43">
        <f>'[2]1005-1008'!Y47</f>
        <v>1.8295238095238096</v>
      </c>
      <c r="R14" s="43">
        <f>'[2]1005-1008'!Z47</f>
        <v>1.1079999999999999</v>
      </c>
      <c r="S14" s="44" t="s">
        <v>238</v>
      </c>
      <c r="T14" s="2" t="s">
        <v>239</v>
      </c>
    </row>
    <row r="15" spans="1:23" ht="9.75" hidden="1" customHeight="1" x14ac:dyDescent="0.25">
      <c r="A15" s="154"/>
      <c r="B15" s="178"/>
      <c r="C15" s="179"/>
      <c r="D15" s="68" t="s">
        <v>63</v>
      </c>
      <c r="E15" s="52" t="s">
        <v>64</v>
      </c>
      <c r="F15" s="51"/>
      <c r="G15" s="52" t="s">
        <v>65</v>
      </c>
      <c r="H15" s="173"/>
      <c r="I15" s="170"/>
      <c r="J15" s="170"/>
      <c r="K15" s="170"/>
      <c r="L15" s="189"/>
      <c r="M15" s="169"/>
      <c r="N15" s="168"/>
      <c r="O15" s="152"/>
      <c r="P15" s="43"/>
      <c r="Q15" s="43"/>
      <c r="R15" s="43"/>
      <c r="S15" s="44" t="s">
        <v>240</v>
      </c>
      <c r="T15" s="2" t="s">
        <v>241</v>
      </c>
    </row>
    <row r="16" spans="1:23" ht="24.95" customHeight="1" x14ac:dyDescent="0.25">
      <c r="A16" s="177">
        <v>44116</v>
      </c>
      <c r="B16" s="160" t="s">
        <v>27</v>
      </c>
      <c r="C16" s="160" t="s">
        <v>169</v>
      </c>
      <c r="D16" s="61" t="s">
        <v>242</v>
      </c>
      <c r="E16" s="56" t="s">
        <v>243</v>
      </c>
      <c r="F16" s="26" t="s">
        <v>68</v>
      </c>
      <c r="G16" s="56" t="s">
        <v>244</v>
      </c>
      <c r="H16" s="158"/>
      <c r="I16" s="146">
        <f t="shared" ref="I16:K16" si="7">P16</f>
        <v>3.0588235294117645</v>
      </c>
      <c r="J16" s="146">
        <f t="shared" si="7"/>
        <v>1.9809523809523808</v>
      </c>
      <c r="K16" s="146">
        <f t="shared" si="7"/>
        <v>2.0950000000000002</v>
      </c>
      <c r="L16" s="165"/>
      <c r="M16" s="165">
        <v>2.2000000000000002</v>
      </c>
      <c r="N16" s="167"/>
      <c r="O16" s="150">
        <f>I16*70+J16*75+K16*25+L16*60+M16*45+N16*95</f>
        <v>514.06407563025209</v>
      </c>
      <c r="P16" s="1">
        <f>'[2]1012-1016'!X11</f>
        <v>3.0588235294117645</v>
      </c>
      <c r="Q16" s="1">
        <f>'[2]1012-1016'!Y11</f>
        <v>1.9809523809523808</v>
      </c>
      <c r="R16" s="1">
        <f>'[2]1012-1016'!Z11</f>
        <v>2.0950000000000002</v>
      </c>
      <c r="S16" s="2" t="s">
        <v>245</v>
      </c>
      <c r="T16" s="2" t="s">
        <v>246</v>
      </c>
      <c r="U16" s="2" t="s">
        <v>247</v>
      </c>
      <c r="V16" s="2" t="s">
        <v>75</v>
      </c>
      <c r="W16" s="2" t="s">
        <v>248</v>
      </c>
    </row>
    <row r="17" spans="1:23" ht="9.75" customHeight="1" x14ac:dyDescent="0.25">
      <c r="A17" s="154"/>
      <c r="B17" s="161"/>
      <c r="C17" s="162"/>
      <c r="D17" s="63" t="s">
        <v>249</v>
      </c>
      <c r="E17" s="58" t="s">
        <v>250</v>
      </c>
      <c r="F17" s="29"/>
      <c r="G17" s="58" t="s">
        <v>251</v>
      </c>
      <c r="H17" s="159"/>
      <c r="I17" s="147"/>
      <c r="J17" s="147"/>
      <c r="K17" s="147"/>
      <c r="L17" s="188"/>
      <c r="M17" s="169"/>
      <c r="N17" s="168"/>
      <c r="O17" s="152"/>
      <c r="S17" s="2" t="s">
        <v>252</v>
      </c>
      <c r="T17" s="2" t="s">
        <v>253</v>
      </c>
      <c r="U17" s="2" t="s">
        <v>254</v>
      </c>
      <c r="W17" s="2" t="s">
        <v>255</v>
      </c>
    </row>
    <row r="18" spans="1:23" s="18" customFormat="1" ht="24.95" customHeight="1" x14ac:dyDescent="0.25">
      <c r="A18" s="177">
        <f>A16+1</f>
        <v>44117</v>
      </c>
      <c r="B18" s="160" t="s">
        <v>36</v>
      </c>
      <c r="C18" s="160" t="s">
        <v>37</v>
      </c>
      <c r="D18" s="55" t="s">
        <v>256</v>
      </c>
      <c r="E18" s="30" t="s">
        <v>257</v>
      </c>
      <c r="F18" s="31" t="s">
        <v>75</v>
      </c>
      <c r="G18" s="56" t="s">
        <v>258</v>
      </c>
      <c r="H18" s="158" t="s">
        <v>77</v>
      </c>
      <c r="I18" s="146">
        <f t="shared" ref="I18:K18" si="8">P18</f>
        <v>3.0555555555555554</v>
      </c>
      <c r="J18" s="146">
        <f t="shared" si="8"/>
        <v>2.21</v>
      </c>
      <c r="K18" s="146">
        <f t="shared" si="8"/>
        <v>1.2649999999999999</v>
      </c>
      <c r="L18" s="148"/>
      <c r="M18" s="165">
        <v>2.2000000000000002</v>
      </c>
      <c r="N18" s="167">
        <v>1</v>
      </c>
      <c r="O18" s="150">
        <f>I18*70+J18*75+K18*25+L18*60+M18*45+N18*95</f>
        <v>605.26388888888891</v>
      </c>
      <c r="P18" s="15">
        <f>'[2]1012-1016'!X19</f>
        <v>3.0555555555555554</v>
      </c>
      <c r="Q18" s="15">
        <f>'[2]1012-1016'!Y19</f>
        <v>2.21</v>
      </c>
      <c r="R18" s="15">
        <f>'[2]1012-1016'!Z19</f>
        <v>1.2649999999999999</v>
      </c>
      <c r="S18" s="18" t="s">
        <v>259</v>
      </c>
    </row>
    <row r="19" spans="1:23" s="18" customFormat="1" ht="9.75" customHeight="1" x14ac:dyDescent="0.25">
      <c r="A19" s="154"/>
      <c r="B19" s="161"/>
      <c r="C19" s="162"/>
      <c r="D19" s="57" t="s">
        <v>260</v>
      </c>
      <c r="E19" s="54" t="s">
        <v>261</v>
      </c>
      <c r="F19" s="33"/>
      <c r="G19" s="58" t="s">
        <v>262</v>
      </c>
      <c r="H19" s="159"/>
      <c r="I19" s="147"/>
      <c r="J19" s="147"/>
      <c r="K19" s="147"/>
      <c r="L19" s="162"/>
      <c r="M19" s="169"/>
      <c r="N19" s="168"/>
      <c r="O19" s="152"/>
      <c r="P19" s="15"/>
      <c r="Q19" s="15"/>
      <c r="R19" s="15"/>
    </row>
    <row r="20" spans="1:23" s="18" customFormat="1" ht="24.95" customHeight="1" x14ac:dyDescent="0.25">
      <c r="A20" s="177">
        <f>A18+1</f>
        <v>44118</v>
      </c>
      <c r="B20" s="160" t="s">
        <v>45</v>
      </c>
      <c r="C20" s="160" t="s">
        <v>162</v>
      </c>
      <c r="D20" s="34" t="s">
        <v>81</v>
      </c>
      <c r="E20" s="35" t="s">
        <v>263</v>
      </c>
      <c r="F20" s="36" t="s">
        <v>48</v>
      </c>
      <c r="G20" s="34" t="s">
        <v>83</v>
      </c>
      <c r="H20" s="186"/>
      <c r="I20" s="146">
        <f t="shared" ref="I20:K20" si="9">P20</f>
        <v>3.6781818181818178</v>
      </c>
      <c r="J20" s="146">
        <f t="shared" si="9"/>
        <v>1.7749999999999999</v>
      </c>
      <c r="K20" s="146">
        <f t="shared" si="9"/>
        <v>1.05</v>
      </c>
      <c r="L20" s="184"/>
      <c r="M20" s="165">
        <v>2.2000000000000002</v>
      </c>
      <c r="N20" s="167"/>
      <c r="O20" s="150">
        <f>I20*70+J20*75+K20*25+L20*60+M20*45+N20*95</f>
        <v>515.8477272727273</v>
      </c>
      <c r="P20" s="15">
        <f>'[2]1012-1016'!X27</f>
        <v>3.6781818181818178</v>
      </c>
      <c r="Q20" s="15">
        <f>'[2]1012-1016'!Y27</f>
        <v>1.7749999999999999</v>
      </c>
      <c r="R20" s="15">
        <f>'[2]1012-1016'!Z27</f>
        <v>1.05</v>
      </c>
      <c r="S20" s="18" t="s">
        <v>264</v>
      </c>
    </row>
    <row r="21" spans="1:23" s="18" customFormat="1" ht="9.75" customHeight="1" x14ac:dyDescent="0.25">
      <c r="A21" s="154"/>
      <c r="B21" s="161"/>
      <c r="C21" s="162"/>
      <c r="D21" s="38" t="s">
        <v>265</v>
      </c>
      <c r="E21" s="38" t="s">
        <v>266</v>
      </c>
      <c r="F21" s="39"/>
      <c r="G21" s="38" t="s">
        <v>86</v>
      </c>
      <c r="H21" s="187"/>
      <c r="I21" s="147"/>
      <c r="J21" s="147"/>
      <c r="K21" s="147"/>
      <c r="L21" s="185"/>
      <c r="M21" s="169"/>
      <c r="N21" s="168"/>
      <c r="O21" s="152"/>
      <c r="P21" s="15"/>
      <c r="Q21" s="15"/>
      <c r="R21" s="15"/>
      <c r="S21" s="18" t="s">
        <v>267</v>
      </c>
    </row>
    <row r="22" spans="1:23" s="18" customFormat="1" ht="24.95" customHeight="1" x14ac:dyDescent="0.25">
      <c r="A22" s="177">
        <f>A20+1</f>
        <v>44119</v>
      </c>
      <c r="B22" s="182" t="s">
        <v>52</v>
      </c>
      <c r="C22" s="160" t="s">
        <v>87</v>
      </c>
      <c r="D22" s="61" t="s">
        <v>268</v>
      </c>
      <c r="E22" s="30" t="s">
        <v>269</v>
      </c>
      <c r="F22" s="62" t="s">
        <v>68</v>
      </c>
      <c r="G22" s="25" t="s">
        <v>270</v>
      </c>
      <c r="H22" s="171"/>
      <c r="I22" s="146">
        <f t="shared" ref="I22:K22" si="10">P22</f>
        <v>3</v>
      </c>
      <c r="J22" s="146">
        <f t="shared" si="10"/>
        <v>2.0671428571428572</v>
      </c>
      <c r="K22" s="146">
        <f t="shared" si="10"/>
        <v>1.746</v>
      </c>
      <c r="L22" s="150"/>
      <c r="M22" s="165">
        <v>2.2000000000000002</v>
      </c>
      <c r="N22" s="167"/>
      <c r="O22" s="150">
        <f>I22*70+J22*75+K22*25+L22*60+M22*45+N22*95</f>
        <v>507.68571428571425</v>
      </c>
      <c r="P22" s="15">
        <f>'[2]1012-1016'!X35</f>
        <v>3</v>
      </c>
      <c r="Q22" s="15">
        <f>'[2]1012-1016'!Y35</f>
        <v>2.0671428571428572</v>
      </c>
      <c r="R22" s="15">
        <f>'[2]1012-1016'!Z35</f>
        <v>1.746</v>
      </c>
      <c r="T22" s="18" t="s">
        <v>271</v>
      </c>
    </row>
    <row r="23" spans="1:23" s="18" customFormat="1" ht="9.75" customHeight="1" x14ac:dyDescent="0.25">
      <c r="A23" s="154"/>
      <c r="B23" s="162"/>
      <c r="C23" s="162"/>
      <c r="D23" s="63" t="s">
        <v>272</v>
      </c>
      <c r="E23" s="32" t="s">
        <v>273</v>
      </c>
      <c r="F23" s="64"/>
      <c r="G23" s="65" t="s">
        <v>274</v>
      </c>
      <c r="H23" s="172"/>
      <c r="I23" s="147"/>
      <c r="J23" s="147"/>
      <c r="K23" s="147"/>
      <c r="L23" s="152"/>
      <c r="M23" s="169"/>
      <c r="N23" s="168"/>
      <c r="O23" s="152"/>
      <c r="P23" s="15"/>
      <c r="Q23" s="15"/>
      <c r="R23" s="15"/>
      <c r="T23" s="18" t="s">
        <v>275</v>
      </c>
    </row>
    <row r="24" spans="1:23" s="18" customFormat="1" ht="24.95" customHeight="1" x14ac:dyDescent="0.25">
      <c r="A24" s="177">
        <f>A22+1</f>
        <v>44120</v>
      </c>
      <c r="B24" s="155" t="s">
        <v>18</v>
      </c>
      <c r="C24" s="155" t="s">
        <v>19</v>
      </c>
      <c r="D24" s="66" t="s">
        <v>276</v>
      </c>
      <c r="E24" s="67" t="s">
        <v>277</v>
      </c>
      <c r="F24" s="49" t="s">
        <v>22</v>
      </c>
      <c r="G24" s="50" t="s">
        <v>96</v>
      </c>
      <c r="H24" s="163"/>
      <c r="I24" s="146">
        <f t="shared" ref="I24:K24" si="11">P24</f>
        <v>4.0576470588235294</v>
      </c>
      <c r="J24" s="146">
        <f t="shared" si="11"/>
        <v>2.0249999999999999</v>
      </c>
      <c r="K24" s="146">
        <f t="shared" si="11"/>
        <v>0.78</v>
      </c>
      <c r="L24" s="148"/>
      <c r="M24" s="165">
        <v>3</v>
      </c>
      <c r="N24" s="167"/>
      <c r="O24" s="150">
        <f>I24*70+J24*75+K24*25+L24*60+M24*45+N24*95</f>
        <v>590.41029411764703</v>
      </c>
      <c r="P24" s="15">
        <f>'[2]1012-1016'!X45</f>
        <v>4.0576470588235294</v>
      </c>
      <c r="Q24" s="15">
        <f>'[2]1012-1016'!Y45</f>
        <v>2.0249999999999999</v>
      </c>
      <c r="R24" s="15">
        <f>'[2]1012-1016'!Z45</f>
        <v>0.78</v>
      </c>
      <c r="T24" s="18" t="s">
        <v>278</v>
      </c>
    </row>
    <row r="25" spans="1:23" s="18" customFormat="1" ht="9.75" customHeight="1" x14ac:dyDescent="0.25">
      <c r="A25" s="154"/>
      <c r="B25" s="178"/>
      <c r="C25" s="179"/>
      <c r="D25" s="68" t="s">
        <v>279</v>
      </c>
      <c r="E25" s="52" t="s">
        <v>280</v>
      </c>
      <c r="F25" s="51"/>
      <c r="G25" s="52" t="s">
        <v>99</v>
      </c>
      <c r="H25" s="173"/>
      <c r="I25" s="147"/>
      <c r="J25" s="147"/>
      <c r="K25" s="147"/>
      <c r="L25" s="183"/>
      <c r="M25" s="169"/>
      <c r="N25" s="168"/>
      <c r="O25" s="152"/>
      <c r="P25" s="15"/>
      <c r="Q25" s="15"/>
      <c r="R25" s="15"/>
      <c r="T25" s="18" t="s">
        <v>281</v>
      </c>
    </row>
    <row r="26" spans="1:23" s="18" customFormat="1" ht="24.95" customHeight="1" x14ac:dyDescent="0.25">
      <c r="A26" s="153">
        <v>44123</v>
      </c>
      <c r="B26" s="160" t="s">
        <v>27</v>
      </c>
      <c r="C26" s="160" t="s">
        <v>169</v>
      </c>
      <c r="D26" s="56" t="s">
        <v>282</v>
      </c>
      <c r="E26" s="56" t="s">
        <v>283</v>
      </c>
      <c r="F26" s="26" t="s">
        <v>31</v>
      </c>
      <c r="G26" s="24" t="s">
        <v>284</v>
      </c>
      <c r="H26" s="171"/>
      <c r="I26" s="146">
        <f t="shared" ref="I26:K26" si="12">P26</f>
        <v>3.3333333333333335</v>
      </c>
      <c r="J26" s="146">
        <f t="shared" si="12"/>
        <v>2</v>
      </c>
      <c r="K26" s="146">
        <f t="shared" si="12"/>
        <v>1.4950000000000001</v>
      </c>
      <c r="L26" s="150"/>
      <c r="M26" s="165">
        <v>2.2000000000000002</v>
      </c>
      <c r="N26" s="167"/>
      <c r="O26" s="150">
        <f>I26*70+J26*75+K26*25+L26*60+M26*45+N26*95</f>
        <v>519.70833333333337</v>
      </c>
      <c r="P26" s="15">
        <f>'[2]1019-1023'!X11</f>
        <v>3.3333333333333335</v>
      </c>
      <c r="Q26" s="15">
        <f>'[2]1019-1023'!Y11</f>
        <v>2</v>
      </c>
      <c r="R26" s="15">
        <f>'[2]1019-1023'!Z11</f>
        <v>1.4950000000000001</v>
      </c>
    </row>
    <row r="27" spans="1:23" s="18" customFormat="1" ht="10.5" customHeight="1" x14ac:dyDescent="0.25">
      <c r="A27" s="154"/>
      <c r="B27" s="161"/>
      <c r="C27" s="162"/>
      <c r="D27" s="58" t="s">
        <v>285</v>
      </c>
      <c r="E27" s="58" t="s">
        <v>286</v>
      </c>
      <c r="F27" s="69"/>
      <c r="G27" s="58" t="s">
        <v>287</v>
      </c>
      <c r="H27" s="168"/>
      <c r="I27" s="147"/>
      <c r="J27" s="147"/>
      <c r="K27" s="147"/>
      <c r="L27" s="152"/>
      <c r="M27" s="169"/>
      <c r="N27" s="168"/>
      <c r="O27" s="152"/>
      <c r="P27" s="15"/>
      <c r="Q27" s="15"/>
      <c r="R27" s="15"/>
      <c r="S27" s="18" t="s">
        <v>288</v>
      </c>
    </row>
    <row r="28" spans="1:23" s="18" customFormat="1" ht="24.95" customHeight="1" x14ac:dyDescent="0.25">
      <c r="A28" s="177">
        <f>A26+1</f>
        <v>44124</v>
      </c>
      <c r="B28" s="160" t="s">
        <v>36</v>
      </c>
      <c r="C28" s="160" t="s">
        <v>37</v>
      </c>
      <c r="D28" s="135" t="s">
        <v>289</v>
      </c>
      <c r="E28" s="135" t="s">
        <v>290</v>
      </c>
      <c r="F28" s="136" t="s">
        <v>114</v>
      </c>
      <c r="G28" s="56" t="s">
        <v>291</v>
      </c>
      <c r="H28" s="158" t="s">
        <v>77</v>
      </c>
      <c r="I28" s="146">
        <f t="shared" ref="I28:K28" si="13">P28</f>
        <v>3.0588235294117645</v>
      </c>
      <c r="J28" s="146">
        <f t="shared" si="13"/>
        <v>2</v>
      </c>
      <c r="K28" s="146">
        <f t="shared" si="13"/>
        <v>1.895</v>
      </c>
      <c r="L28" s="148"/>
      <c r="M28" s="165">
        <v>2.2000000000000002</v>
      </c>
      <c r="N28" s="167">
        <v>1</v>
      </c>
      <c r="O28" s="150">
        <f>I28*70+J28*75+K28*25+L28*60+M28*45+N28*95</f>
        <v>605.49264705882354</v>
      </c>
      <c r="P28" s="15">
        <f>'[2]1019-1023'!X19</f>
        <v>3.0588235294117645</v>
      </c>
      <c r="Q28" s="15">
        <f>'[2]1019-1023'!Y19</f>
        <v>2</v>
      </c>
      <c r="R28" s="15">
        <f>'[2]1019-1023'!Z19</f>
        <v>1.895</v>
      </c>
      <c r="S28" s="18" t="s">
        <v>292</v>
      </c>
    </row>
    <row r="29" spans="1:23" s="18" customFormat="1" ht="9.75" customHeight="1" x14ac:dyDescent="0.25">
      <c r="A29" s="154"/>
      <c r="B29" s="161"/>
      <c r="C29" s="162"/>
      <c r="D29" s="27" t="s">
        <v>293</v>
      </c>
      <c r="E29" s="137" t="s">
        <v>294</v>
      </c>
      <c r="F29" s="29"/>
      <c r="G29" s="58" t="s">
        <v>295</v>
      </c>
      <c r="H29" s="159"/>
      <c r="I29" s="147"/>
      <c r="J29" s="147"/>
      <c r="K29" s="147"/>
      <c r="L29" s="162"/>
      <c r="M29" s="169"/>
      <c r="N29" s="168"/>
      <c r="O29" s="152"/>
      <c r="P29" s="15"/>
      <c r="Q29" s="15"/>
      <c r="R29" s="15"/>
    </row>
    <row r="30" spans="1:23" s="72" customFormat="1" ht="24" customHeight="1" x14ac:dyDescent="0.25">
      <c r="A30" s="177">
        <f>A28+1</f>
        <v>44125</v>
      </c>
      <c r="B30" s="160" t="s">
        <v>45</v>
      </c>
      <c r="C30" s="160" t="s">
        <v>162</v>
      </c>
      <c r="D30" s="59" t="s">
        <v>112</v>
      </c>
      <c r="E30" s="34" t="s">
        <v>113</v>
      </c>
      <c r="F30" s="70" t="s">
        <v>114</v>
      </c>
      <c r="G30" s="34" t="s">
        <v>115</v>
      </c>
      <c r="H30" s="180"/>
      <c r="I30" s="146">
        <f t="shared" ref="I30:K30" si="14">P30</f>
        <v>3.64</v>
      </c>
      <c r="J30" s="146">
        <f t="shared" si="14"/>
        <v>2.0333333333333332</v>
      </c>
      <c r="K30" s="146">
        <f t="shared" si="14"/>
        <v>1.1000000000000001</v>
      </c>
      <c r="L30" s="148"/>
      <c r="M30" s="165">
        <v>2.2000000000000002</v>
      </c>
      <c r="N30" s="148"/>
      <c r="O30" s="150">
        <f>I30*70+J30*75+K30*25+L30*60+M30*45+N30*95</f>
        <v>533.80000000000007</v>
      </c>
      <c r="P30" s="71">
        <f>'[2]1019-1023'!X27</f>
        <v>3.64</v>
      </c>
      <c r="Q30" s="71">
        <f>'[2]1019-1023'!Y27</f>
        <v>2.0333333333333332</v>
      </c>
      <c r="R30" s="71">
        <f>'[2]1019-1023'!Z27</f>
        <v>1.1000000000000001</v>
      </c>
    </row>
    <row r="31" spans="1:23" s="72" customFormat="1" ht="9.75" customHeight="1" x14ac:dyDescent="0.25">
      <c r="A31" s="154"/>
      <c r="B31" s="161"/>
      <c r="C31" s="162"/>
      <c r="D31" s="60" t="s">
        <v>296</v>
      </c>
      <c r="E31" s="38" t="s">
        <v>117</v>
      </c>
      <c r="F31" s="73"/>
      <c r="G31" s="38" t="s">
        <v>118</v>
      </c>
      <c r="H31" s="181"/>
      <c r="I31" s="147"/>
      <c r="J31" s="147"/>
      <c r="K31" s="147"/>
      <c r="L31" s="183"/>
      <c r="M31" s="169"/>
      <c r="N31" s="170"/>
      <c r="O31" s="152"/>
      <c r="P31" s="71"/>
      <c r="Q31" s="71"/>
      <c r="R31" s="71"/>
    </row>
    <row r="32" spans="1:23" s="72" customFormat="1" ht="24" customHeight="1" x14ac:dyDescent="0.25">
      <c r="A32" s="177">
        <f>A30+1</f>
        <v>44126</v>
      </c>
      <c r="B32" s="182" t="s">
        <v>52</v>
      </c>
      <c r="C32" s="160" t="s">
        <v>87</v>
      </c>
      <c r="D32" s="138" t="s">
        <v>297</v>
      </c>
      <c r="E32" s="30" t="s">
        <v>298</v>
      </c>
      <c r="F32" s="74" t="s">
        <v>31</v>
      </c>
      <c r="G32" s="30" t="s">
        <v>299</v>
      </c>
      <c r="H32" s="171"/>
      <c r="I32" s="146">
        <f t="shared" ref="I32:K32" si="15">P32</f>
        <v>4.666666666666667</v>
      </c>
      <c r="J32" s="146">
        <f t="shared" si="15"/>
        <v>2.2666666666666666</v>
      </c>
      <c r="K32" s="146">
        <f t="shared" si="15"/>
        <v>2.125</v>
      </c>
      <c r="L32" s="167"/>
      <c r="M32" s="165">
        <v>2.2000000000000002</v>
      </c>
      <c r="N32" s="75"/>
      <c r="O32" s="150">
        <f>I32*70+J32*75+K32*25+L32*60+M32*45+N32*95</f>
        <v>648.79166666666674</v>
      </c>
      <c r="P32" s="71">
        <f>'[2]1019-1023'!X35</f>
        <v>4.666666666666667</v>
      </c>
      <c r="Q32" s="71">
        <f>'[2]1019-1023'!Y35</f>
        <v>2.2666666666666666</v>
      </c>
      <c r="R32" s="71">
        <f>'[2]1019-1023'!Z35</f>
        <v>2.125</v>
      </c>
    </row>
    <row r="33" spans="1:19" s="72" customFormat="1" ht="11.25" customHeight="1" x14ac:dyDescent="0.25">
      <c r="A33" s="154"/>
      <c r="B33" s="162"/>
      <c r="C33" s="162"/>
      <c r="D33" s="32" t="s">
        <v>300</v>
      </c>
      <c r="E33" s="32" t="s">
        <v>301</v>
      </c>
      <c r="F33" s="76"/>
      <c r="G33" s="32" t="s">
        <v>302</v>
      </c>
      <c r="H33" s="172"/>
      <c r="I33" s="147"/>
      <c r="J33" s="147"/>
      <c r="K33" s="147"/>
      <c r="L33" s="168"/>
      <c r="M33" s="169"/>
      <c r="N33" s="75"/>
      <c r="O33" s="152"/>
      <c r="P33" s="71"/>
      <c r="Q33" s="71"/>
      <c r="R33" s="71"/>
    </row>
    <row r="34" spans="1:19" s="18" customFormat="1" ht="24" customHeight="1" x14ac:dyDescent="0.25">
      <c r="A34" s="177">
        <f>A32+1</f>
        <v>44127</v>
      </c>
      <c r="B34" s="155" t="s">
        <v>18</v>
      </c>
      <c r="C34" s="155" t="s">
        <v>19</v>
      </c>
      <c r="D34" s="67" t="s">
        <v>303</v>
      </c>
      <c r="E34" s="67" t="s">
        <v>304</v>
      </c>
      <c r="F34" s="49" t="s">
        <v>22</v>
      </c>
      <c r="G34" s="50" t="s">
        <v>305</v>
      </c>
      <c r="H34" s="180"/>
      <c r="I34" s="146">
        <f t="shared" ref="I34:K34" si="16">P34</f>
        <v>4.7005347593582893</v>
      </c>
      <c r="J34" s="146">
        <f t="shared" si="16"/>
        <v>2.217857142857143</v>
      </c>
      <c r="K34" s="146">
        <f t="shared" si="16"/>
        <v>1.2849999999999999</v>
      </c>
      <c r="L34" s="167"/>
      <c r="M34" s="165">
        <v>2.2000000000000002</v>
      </c>
      <c r="N34" s="167"/>
      <c r="O34" s="150">
        <f>I34*70+J34*75+K34*25+L34*60+M34*45+N34*95</f>
        <v>626.50171886936596</v>
      </c>
      <c r="P34" s="15">
        <f>'[2]1019-1023'!X45</f>
        <v>4.7005347593582893</v>
      </c>
      <c r="Q34" s="15">
        <f>'[2]1019-1023'!Y45</f>
        <v>2.217857142857143</v>
      </c>
      <c r="R34" s="15">
        <f>'[2]1019-1023'!Z45</f>
        <v>1.2849999999999999</v>
      </c>
    </row>
    <row r="35" spans="1:19" s="18" customFormat="1" ht="9.75" customHeight="1" x14ac:dyDescent="0.25">
      <c r="A35" s="154"/>
      <c r="B35" s="178"/>
      <c r="C35" s="179"/>
      <c r="D35" s="68" t="s">
        <v>306</v>
      </c>
      <c r="E35" s="77" t="s">
        <v>307</v>
      </c>
      <c r="F35" s="51"/>
      <c r="G35" s="52" t="s">
        <v>308</v>
      </c>
      <c r="H35" s="181"/>
      <c r="I35" s="147"/>
      <c r="J35" s="147"/>
      <c r="K35" s="147"/>
      <c r="L35" s="168"/>
      <c r="M35" s="169"/>
      <c r="N35" s="168"/>
      <c r="O35" s="152"/>
      <c r="P35" s="15"/>
      <c r="Q35" s="15"/>
      <c r="R35" s="15"/>
    </row>
    <row r="36" spans="1:19" s="72" customFormat="1" ht="24" customHeight="1" x14ac:dyDescent="0.25">
      <c r="A36" s="153">
        <v>44130</v>
      </c>
      <c r="B36" s="160" t="s">
        <v>27</v>
      </c>
      <c r="C36" s="160" t="s">
        <v>169</v>
      </c>
      <c r="D36" s="105" t="s">
        <v>309</v>
      </c>
      <c r="E36" s="56" t="s">
        <v>310</v>
      </c>
      <c r="F36" s="62" t="s">
        <v>55</v>
      </c>
      <c r="G36" s="56" t="s">
        <v>311</v>
      </c>
      <c r="H36" s="163"/>
      <c r="I36" s="146">
        <f t="shared" ref="I36:K36" si="17">P36</f>
        <v>3.0470588235294116</v>
      </c>
      <c r="J36" s="146">
        <f t="shared" si="17"/>
        <v>2.1</v>
      </c>
      <c r="K36" s="146">
        <f t="shared" si="17"/>
        <v>1.28</v>
      </c>
      <c r="L36" s="148"/>
      <c r="M36" s="165">
        <v>2.2000000000000002</v>
      </c>
      <c r="N36" s="148"/>
      <c r="O36" s="150">
        <f>I36*70+J36*75+K36*25+L36*60+M36*45+N36*95</f>
        <v>501.79411764705878</v>
      </c>
      <c r="P36" s="78">
        <f>'[2]1026-1030'!X11</f>
        <v>3.0470588235294116</v>
      </c>
      <c r="Q36" s="78">
        <f>'[2]1026-1030'!Y11</f>
        <v>2.1</v>
      </c>
      <c r="R36" s="71">
        <f>'[2]1026-1030'!Z11</f>
        <v>1.28</v>
      </c>
    </row>
    <row r="37" spans="1:19" s="72" customFormat="1" ht="14.25" customHeight="1" x14ac:dyDescent="0.25">
      <c r="A37" s="154"/>
      <c r="B37" s="161"/>
      <c r="C37" s="162"/>
      <c r="D37" s="112" t="s">
        <v>312</v>
      </c>
      <c r="E37" s="58" t="s">
        <v>313</v>
      </c>
      <c r="F37" s="64"/>
      <c r="G37" s="58" t="s">
        <v>314</v>
      </c>
      <c r="H37" s="173"/>
      <c r="I37" s="147"/>
      <c r="J37" s="147"/>
      <c r="K37" s="147"/>
      <c r="L37" s="170"/>
      <c r="M37" s="169"/>
      <c r="N37" s="170"/>
      <c r="O37" s="152"/>
      <c r="P37" s="78"/>
      <c r="Q37" s="79"/>
      <c r="R37" s="71"/>
    </row>
    <row r="38" spans="1:19" s="72" customFormat="1" ht="24" customHeight="1" x14ac:dyDescent="0.25">
      <c r="A38" s="153">
        <f>A36+1</f>
        <v>44131</v>
      </c>
      <c r="B38" s="160" t="s">
        <v>36</v>
      </c>
      <c r="C38" s="160" t="s">
        <v>37</v>
      </c>
      <c r="D38" s="138" t="s">
        <v>315</v>
      </c>
      <c r="E38" s="30" t="s">
        <v>316</v>
      </c>
      <c r="F38" s="74" t="s">
        <v>31</v>
      </c>
      <c r="G38" s="105" t="s">
        <v>317</v>
      </c>
      <c r="H38" s="158" t="s">
        <v>77</v>
      </c>
      <c r="I38" s="146">
        <f t="shared" ref="I38" si="18">P38</f>
        <v>3.164705882352941</v>
      </c>
      <c r="J38" s="146">
        <v>2</v>
      </c>
      <c r="K38" s="146">
        <f t="shared" ref="K38" si="19">R38</f>
        <v>1.885</v>
      </c>
      <c r="L38" s="148"/>
      <c r="M38" s="165">
        <v>2.2000000000000002</v>
      </c>
      <c r="N38" s="150">
        <v>1</v>
      </c>
      <c r="O38" s="150">
        <f>I38*70+J38*75+K38*25+L38*60+M38*45+N38*95</f>
        <v>612.65441176470586</v>
      </c>
      <c r="P38" s="78">
        <f>'[2]1026-1030'!X19</f>
        <v>3.164705882352941</v>
      </c>
      <c r="Q38" s="78">
        <f>'[2]1026-1030'!Y19</f>
        <v>1.7142857142857142</v>
      </c>
      <c r="R38" s="71">
        <f>'[2]1026-1030'!Z19</f>
        <v>1.885</v>
      </c>
    </row>
    <row r="39" spans="1:19" s="72" customFormat="1" ht="9.75" customHeight="1" x14ac:dyDescent="0.25">
      <c r="A39" s="154"/>
      <c r="B39" s="161"/>
      <c r="C39" s="162"/>
      <c r="D39" s="97" t="s">
        <v>318</v>
      </c>
      <c r="E39" s="32" t="s">
        <v>319</v>
      </c>
      <c r="F39" s="76"/>
      <c r="G39" s="100" t="s">
        <v>320</v>
      </c>
      <c r="H39" s="159"/>
      <c r="I39" s="147"/>
      <c r="J39" s="147"/>
      <c r="K39" s="147"/>
      <c r="L39" s="170"/>
      <c r="M39" s="169"/>
      <c r="N39" s="152"/>
      <c r="O39" s="152"/>
      <c r="P39" s="81"/>
      <c r="Q39" s="78"/>
      <c r="R39" s="71"/>
    </row>
    <row r="40" spans="1:19" s="72" customFormat="1" ht="24" customHeight="1" x14ac:dyDescent="0.25">
      <c r="A40" s="153">
        <f>A38+1</f>
        <v>44132</v>
      </c>
      <c r="B40" s="160" t="s">
        <v>45</v>
      </c>
      <c r="C40" s="160" t="s">
        <v>162</v>
      </c>
      <c r="D40" s="34" t="s">
        <v>321</v>
      </c>
      <c r="E40" s="82" t="s">
        <v>322</v>
      </c>
      <c r="F40" s="83" t="s">
        <v>22</v>
      </c>
      <c r="G40" s="34" t="s">
        <v>146</v>
      </c>
      <c r="H40" s="171"/>
      <c r="I40" s="146">
        <f t="shared" ref="I40:J40" si="20">P40</f>
        <v>3.58</v>
      </c>
      <c r="J40" s="146">
        <f t="shared" si="20"/>
        <v>2.3285714285714287</v>
      </c>
      <c r="K40" s="146">
        <v>1</v>
      </c>
      <c r="L40" s="148"/>
      <c r="M40" s="165">
        <v>2.5</v>
      </c>
      <c r="N40" s="148"/>
      <c r="O40" s="150">
        <f>I40*70+J40*75+K40*25+L40*60+M40*45+N40*95</f>
        <v>562.74285714285713</v>
      </c>
      <c r="P40" s="71">
        <f>'[2]1026-1030'!X27</f>
        <v>3.58</v>
      </c>
      <c r="Q40" s="71">
        <f>'[2]1026-1030'!Y27</f>
        <v>2.3285714285714287</v>
      </c>
      <c r="R40" s="71">
        <f>'[2]1026-1030'!Z27</f>
        <v>0.92</v>
      </c>
    </row>
    <row r="41" spans="1:19" s="72" customFormat="1" ht="10.5" customHeight="1" x14ac:dyDescent="0.25">
      <c r="A41" s="154"/>
      <c r="B41" s="161"/>
      <c r="C41" s="162"/>
      <c r="D41" s="38" t="s">
        <v>323</v>
      </c>
      <c r="E41" s="84" t="s">
        <v>324</v>
      </c>
      <c r="F41" s="73"/>
      <c r="G41" s="38" t="s">
        <v>149</v>
      </c>
      <c r="H41" s="172"/>
      <c r="I41" s="147"/>
      <c r="J41" s="147"/>
      <c r="K41" s="147"/>
      <c r="L41" s="170"/>
      <c r="M41" s="169"/>
      <c r="N41" s="170"/>
      <c r="O41" s="152"/>
      <c r="P41" s="71"/>
      <c r="Q41" s="71"/>
      <c r="R41" s="71"/>
      <c r="S41" s="72" t="s">
        <v>150</v>
      </c>
    </row>
    <row r="42" spans="1:19" s="72" customFormat="1" ht="24" customHeight="1" x14ac:dyDescent="0.25">
      <c r="A42" s="153">
        <f>A40+1</f>
        <v>44133</v>
      </c>
      <c r="B42" s="160" t="s">
        <v>52</v>
      </c>
      <c r="C42" s="160" t="s">
        <v>87</v>
      </c>
      <c r="D42" s="61" t="s">
        <v>325</v>
      </c>
      <c r="E42" s="56" t="s">
        <v>326</v>
      </c>
      <c r="F42" s="26" t="s">
        <v>68</v>
      </c>
      <c r="G42" s="56" t="s">
        <v>327</v>
      </c>
      <c r="H42" s="171"/>
      <c r="I42" s="146">
        <f t="shared" ref="I42:K42" si="21">P42</f>
        <v>4.5555555555555554</v>
      </c>
      <c r="J42" s="146">
        <f t="shared" si="21"/>
        <v>2</v>
      </c>
      <c r="K42" s="146">
        <f t="shared" si="21"/>
        <v>1.125</v>
      </c>
      <c r="L42" s="167"/>
      <c r="M42" s="165">
        <v>2.5</v>
      </c>
      <c r="N42" s="148"/>
      <c r="O42" s="150">
        <f>I42*70+J42*75+K42*25+L42*60+M42*45+N42*95</f>
        <v>609.51388888888891</v>
      </c>
      <c r="P42" s="71">
        <f>'[2]1026-1030'!X35</f>
        <v>4.5555555555555554</v>
      </c>
      <c r="Q42" s="71">
        <f>'[2]1026-1030'!Y35</f>
        <v>2</v>
      </c>
      <c r="R42" s="71">
        <f>'[2]1026-1030'!Z35</f>
        <v>1.125</v>
      </c>
      <c r="S42" s="72" t="s">
        <v>328</v>
      </c>
    </row>
    <row r="43" spans="1:19" s="72" customFormat="1" ht="12.75" customHeight="1" x14ac:dyDescent="0.25">
      <c r="A43" s="154"/>
      <c r="B43" s="161"/>
      <c r="C43" s="162"/>
      <c r="D43" s="63" t="s">
        <v>329</v>
      </c>
      <c r="E43" s="58" t="s">
        <v>330</v>
      </c>
      <c r="F43" s="80"/>
      <c r="G43" s="58" t="s">
        <v>331</v>
      </c>
      <c r="H43" s="172"/>
      <c r="I43" s="147"/>
      <c r="J43" s="147"/>
      <c r="K43" s="147"/>
      <c r="L43" s="168"/>
      <c r="M43" s="169"/>
      <c r="N43" s="170"/>
      <c r="O43" s="152"/>
      <c r="P43" s="71"/>
      <c r="Q43" s="71"/>
      <c r="R43" s="71"/>
    </row>
    <row r="44" spans="1:19" s="72" customFormat="1" ht="24" customHeight="1" x14ac:dyDescent="0.25">
      <c r="A44" s="153">
        <f>A42+1</f>
        <v>44134</v>
      </c>
      <c r="B44" s="155" t="s">
        <v>18</v>
      </c>
      <c r="C44" s="155" t="s">
        <v>19</v>
      </c>
      <c r="D44" s="66" t="s">
        <v>332</v>
      </c>
      <c r="E44" s="67" t="s">
        <v>333</v>
      </c>
      <c r="F44" s="49" t="s">
        <v>22</v>
      </c>
      <c r="G44" s="50" t="s">
        <v>158</v>
      </c>
      <c r="H44" s="163"/>
      <c r="I44" s="146">
        <v>3.3</v>
      </c>
      <c r="J44" s="146">
        <f t="shared" ref="J44:K44" si="22">Q44</f>
        <v>2.0045000000000002</v>
      </c>
      <c r="K44" s="146">
        <f t="shared" si="22"/>
        <v>1.1850000000000001</v>
      </c>
      <c r="L44" s="148"/>
      <c r="M44" s="165">
        <v>2.5</v>
      </c>
      <c r="N44" s="148"/>
      <c r="O44" s="150">
        <f>I44*70+J44*75+K44*25+L44*60+M44*45+N44*95</f>
        <v>523.46249999999998</v>
      </c>
      <c r="P44" s="71">
        <f>'[2]1026-1030'!X45</f>
        <v>0.5</v>
      </c>
      <c r="Q44" s="71">
        <f>'[2]1026-1030'!Y45</f>
        <v>2.0045000000000002</v>
      </c>
      <c r="R44" s="71">
        <f>'[2]1026-1030'!Z45</f>
        <v>1.1850000000000001</v>
      </c>
    </row>
    <row r="45" spans="1:19" s="89" customFormat="1" ht="12.75" customHeight="1" thickBot="1" x14ac:dyDescent="0.3">
      <c r="A45" s="154"/>
      <c r="B45" s="156"/>
      <c r="C45" s="157"/>
      <c r="D45" s="85" t="s">
        <v>334</v>
      </c>
      <c r="E45" s="86" t="s">
        <v>335</v>
      </c>
      <c r="F45" s="87"/>
      <c r="G45" s="88" t="s">
        <v>158</v>
      </c>
      <c r="H45" s="164"/>
      <c r="I45" s="176"/>
      <c r="J45" s="176"/>
      <c r="K45" s="176"/>
      <c r="L45" s="149"/>
      <c r="M45" s="166"/>
      <c r="N45" s="149"/>
      <c r="O45" s="151"/>
      <c r="P45" s="78"/>
      <c r="Q45" s="78"/>
      <c r="R45" s="78"/>
    </row>
    <row r="46" spans="1:19" s="89" customFormat="1" ht="26.1" hidden="1" customHeight="1" x14ac:dyDescent="0.25">
      <c r="A46" s="153">
        <f>A44+1</f>
        <v>44135</v>
      </c>
      <c r="B46" s="160" t="s">
        <v>161</v>
      </c>
      <c r="C46" s="182" t="s">
        <v>162</v>
      </c>
      <c r="D46" s="90" t="s">
        <v>163</v>
      </c>
      <c r="E46" s="91" t="s">
        <v>164</v>
      </c>
      <c r="F46" s="92" t="s">
        <v>48</v>
      </c>
      <c r="G46" s="93" t="s">
        <v>165</v>
      </c>
      <c r="H46" s="94"/>
      <c r="I46" s="175">
        <f t="shared" ref="I46:K46" si="23">P46</f>
        <v>3.1555555555555554</v>
      </c>
      <c r="J46" s="175">
        <f t="shared" si="23"/>
        <v>1.9771428571428573</v>
      </c>
      <c r="K46" s="175">
        <f t="shared" si="23"/>
        <v>1.395</v>
      </c>
      <c r="L46" s="95"/>
      <c r="M46" s="96">
        <v>2.5</v>
      </c>
      <c r="N46" s="95"/>
      <c r="O46" s="174">
        <f>I46*70+J46*75+K46*25+L46*60+M46*45+N46*95</f>
        <v>516.54960317460313</v>
      </c>
      <c r="P46" s="78">
        <f>'[2]1026-1030'!X55</f>
        <v>3.1555555555555554</v>
      </c>
      <c r="Q46" s="78">
        <f>'[2]1026-1030'!Y55</f>
        <v>1.9771428571428573</v>
      </c>
      <c r="R46" s="78">
        <f>'[2]1026-1030'!Z55</f>
        <v>1.395</v>
      </c>
    </row>
    <row r="47" spans="1:19" s="89" customFormat="1" ht="12.75" hidden="1" customHeight="1" x14ac:dyDescent="0.25">
      <c r="A47" s="154"/>
      <c r="B47" s="161"/>
      <c r="C47" s="162"/>
      <c r="D47" s="97" t="s">
        <v>166</v>
      </c>
      <c r="E47" s="98" t="s">
        <v>167</v>
      </c>
      <c r="F47" s="99"/>
      <c r="G47" s="100" t="s">
        <v>168</v>
      </c>
      <c r="H47" s="94"/>
      <c r="I47" s="147"/>
      <c r="J47" s="147"/>
      <c r="K47" s="147"/>
      <c r="L47" s="95"/>
      <c r="M47" s="96"/>
      <c r="N47" s="95"/>
      <c r="O47" s="152"/>
      <c r="P47" s="78"/>
      <c r="Q47" s="78"/>
      <c r="R47" s="78"/>
    </row>
    <row r="48" spans="1:19" s="89" customFormat="1" ht="24" hidden="1" customHeight="1" x14ac:dyDescent="0.25">
      <c r="A48" s="153">
        <v>44102</v>
      </c>
      <c r="B48" s="160" t="s">
        <v>27</v>
      </c>
      <c r="C48" s="160" t="s">
        <v>169</v>
      </c>
      <c r="D48" s="30" t="s">
        <v>170</v>
      </c>
      <c r="E48" s="56" t="s">
        <v>171</v>
      </c>
      <c r="F48" s="101" t="s">
        <v>68</v>
      </c>
      <c r="G48" s="56" t="s">
        <v>172</v>
      </c>
      <c r="H48" s="163"/>
      <c r="I48" s="146">
        <f t="shared" ref="I48:K48" si="24">P48</f>
        <v>4.0342222222222226</v>
      </c>
      <c r="J48" s="146">
        <f t="shared" si="24"/>
        <v>1.9721428571428572</v>
      </c>
      <c r="K48" s="146">
        <f t="shared" si="24"/>
        <v>1.52</v>
      </c>
      <c r="L48" s="148"/>
      <c r="M48" s="148">
        <v>2.2000000000000002</v>
      </c>
      <c r="N48" s="148"/>
      <c r="O48" s="150">
        <f>I48*70+J48*75+K48*25+L48*60+M48*45+N48*95</f>
        <v>567.30626984126991</v>
      </c>
      <c r="P48" s="78">
        <v>4.0342222222222226</v>
      </c>
      <c r="Q48" s="78">
        <v>1.9721428571428572</v>
      </c>
      <c r="R48" s="78">
        <v>1.52</v>
      </c>
    </row>
    <row r="49" spans="1:214" s="89" customFormat="1" ht="12.75" hidden="1" customHeight="1" thickBot="1" x14ac:dyDescent="0.3">
      <c r="A49" s="154"/>
      <c r="B49" s="161"/>
      <c r="C49" s="162"/>
      <c r="D49" s="32" t="s">
        <v>173</v>
      </c>
      <c r="E49" s="58" t="s">
        <v>174</v>
      </c>
      <c r="F49" s="102"/>
      <c r="G49" s="103" t="s">
        <v>175</v>
      </c>
      <c r="H49" s="164"/>
      <c r="I49" s="147"/>
      <c r="J49" s="147"/>
      <c r="K49" s="147"/>
      <c r="L49" s="149"/>
      <c r="M49" s="149"/>
      <c r="N49" s="149"/>
      <c r="O49" s="152"/>
      <c r="P49" s="78"/>
      <c r="Q49" s="78"/>
      <c r="R49" s="78"/>
      <c r="S49" s="89" t="s">
        <v>176</v>
      </c>
    </row>
    <row r="50" spans="1:214" s="89" customFormat="1" ht="24" hidden="1" customHeight="1" x14ac:dyDescent="0.25">
      <c r="A50" s="153">
        <f>A48+1</f>
        <v>44103</v>
      </c>
      <c r="B50" s="160" t="s">
        <v>36</v>
      </c>
      <c r="C50" s="160" t="s">
        <v>37</v>
      </c>
      <c r="D50" s="104" t="s">
        <v>177</v>
      </c>
      <c r="E50" s="30" t="s">
        <v>178</v>
      </c>
      <c r="F50" s="31" t="s">
        <v>40</v>
      </c>
      <c r="G50" s="105" t="s">
        <v>179</v>
      </c>
      <c r="H50" s="158"/>
      <c r="I50" s="146">
        <f t="shared" ref="I50:K50" si="25">P50</f>
        <v>3.9117647058823501</v>
      </c>
      <c r="J50" s="146">
        <f t="shared" si="25"/>
        <v>2.061742424242424</v>
      </c>
      <c r="K50" s="146">
        <f t="shared" si="25"/>
        <v>1.365</v>
      </c>
      <c r="L50" s="148"/>
      <c r="M50" s="148">
        <v>2.2000000000000002</v>
      </c>
      <c r="N50" s="150"/>
      <c r="O50" s="150">
        <f>I50*70+J50*75+K50*25+L50*60+M50*45+N50*95</f>
        <v>561.5792112299464</v>
      </c>
      <c r="P50" s="78">
        <v>3.9117647058823501</v>
      </c>
      <c r="Q50" s="78">
        <v>2.061742424242424</v>
      </c>
      <c r="R50" s="78">
        <v>1.365</v>
      </c>
      <c r="S50" s="89" t="s">
        <v>180</v>
      </c>
    </row>
    <row r="51" spans="1:214" s="89" customFormat="1" ht="13.35" hidden="1" customHeight="1" thickBot="1" x14ac:dyDescent="0.3">
      <c r="A51" s="154"/>
      <c r="B51" s="161"/>
      <c r="C51" s="162"/>
      <c r="D51" s="106" t="s">
        <v>181</v>
      </c>
      <c r="E51" s="32" t="s">
        <v>182</v>
      </c>
      <c r="F51" s="33"/>
      <c r="G51" s="107" t="s">
        <v>183</v>
      </c>
      <c r="H51" s="159"/>
      <c r="I51" s="147"/>
      <c r="J51" s="147"/>
      <c r="K51" s="147"/>
      <c r="L51" s="149"/>
      <c r="M51" s="149"/>
      <c r="N51" s="151"/>
      <c r="O51" s="152"/>
      <c r="P51" s="78"/>
      <c r="Q51" s="78"/>
      <c r="R51" s="78"/>
    </row>
    <row r="52" spans="1:214" s="89" customFormat="1" ht="29.45" hidden="1" customHeight="1" x14ac:dyDescent="0.25">
      <c r="A52" s="153">
        <f>A50+1</f>
        <v>44104</v>
      </c>
      <c r="B52" s="160" t="s">
        <v>45</v>
      </c>
      <c r="C52" s="160" t="s">
        <v>162</v>
      </c>
      <c r="D52" s="34" t="s">
        <v>184</v>
      </c>
      <c r="E52" s="35" t="s">
        <v>185</v>
      </c>
      <c r="F52" s="36" t="s">
        <v>114</v>
      </c>
      <c r="G52" s="34" t="s">
        <v>186</v>
      </c>
      <c r="H52" s="163"/>
      <c r="I52" s="146">
        <f t="shared" ref="I52:K52" si="26">P52</f>
        <v>3.9888888888888889</v>
      </c>
      <c r="J52" s="146">
        <f t="shared" si="26"/>
        <v>2.0428571428571427</v>
      </c>
      <c r="K52" s="146">
        <f t="shared" si="26"/>
        <v>0.7390000000000001</v>
      </c>
      <c r="L52" s="148"/>
      <c r="M52" s="165">
        <v>2.5</v>
      </c>
      <c r="N52" s="148"/>
      <c r="O52" s="150">
        <f>I52*70+J52*75+K52*25+L52*60+M52*45+N52*95</f>
        <v>563.41150793650797</v>
      </c>
      <c r="P52" s="78">
        <f>'[2]0928-0930'!X27</f>
        <v>3.9888888888888889</v>
      </c>
      <c r="Q52" s="78">
        <f>'[2]0928-0930'!Y27</f>
        <v>2.0428571428571427</v>
      </c>
      <c r="R52" s="78">
        <f>'[2]0928-0930'!Z27</f>
        <v>0.7390000000000001</v>
      </c>
    </row>
    <row r="53" spans="1:214" s="89" customFormat="1" ht="13.35" hidden="1" customHeight="1" x14ac:dyDescent="0.25">
      <c r="A53" s="154"/>
      <c r="B53" s="161"/>
      <c r="C53" s="162"/>
      <c r="D53" s="38" t="s">
        <v>187</v>
      </c>
      <c r="E53" s="108" t="s">
        <v>188</v>
      </c>
      <c r="F53" s="39"/>
      <c r="G53" s="109" t="s">
        <v>189</v>
      </c>
      <c r="H53" s="173"/>
      <c r="I53" s="147"/>
      <c r="J53" s="147"/>
      <c r="K53" s="147"/>
      <c r="L53" s="170"/>
      <c r="M53" s="169"/>
      <c r="N53" s="170"/>
      <c r="O53" s="152"/>
      <c r="P53" s="78"/>
      <c r="Q53" s="78"/>
      <c r="R53" s="78"/>
    </row>
    <row r="54" spans="1:214" s="89" customFormat="1" ht="29.45" hidden="1" customHeight="1" x14ac:dyDescent="0.25">
      <c r="A54" s="153">
        <f>A52+1</f>
        <v>44105</v>
      </c>
      <c r="B54" s="160" t="s">
        <v>52</v>
      </c>
      <c r="C54" s="160" t="s">
        <v>87</v>
      </c>
      <c r="D54" s="110" t="s">
        <v>190</v>
      </c>
      <c r="E54" s="111" t="s">
        <v>107</v>
      </c>
      <c r="F54" s="26" t="s">
        <v>31</v>
      </c>
      <c r="G54" s="111" t="s">
        <v>121</v>
      </c>
      <c r="H54" s="171" t="s">
        <v>191</v>
      </c>
      <c r="I54" s="146">
        <f t="shared" ref="I54:K54" si="27">P54</f>
        <v>3.6666666666666665</v>
      </c>
      <c r="J54" s="146">
        <f t="shared" si="27"/>
        <v>2.4437142857142855</v>
      </c>
      <c r="K54" s="146">
        <f t="shared" si="27"/>
        <v>0.88139999999999996</v>
      </c>
      <c r="L54" s="167">
        <v>1</v>
      </c>
      <c r="M54" s="165">
        <v>2</v>
      </c>
      <c r="N54" s="148"/>
      <c r="O54" s="150">
        <f>I54*70+J54*75+K54*25+L54*60+M54*45+N54*95</f>
        <v>611.98023809523806</v>
      </c>
      <c r="P54" s="78">
        <f>'[2]0928-0930'!X35</f>
        <v>3.6666666666666665</v>
      </c>
      <c r="Q54" s="78">
        <f>'[2]0928-0930'!Y35</f>
        <v>2.4437142857142855</v>
      </c>
      <c r="R54" s="78">
        <f>'[2]0928-0930'!Z35</f>
        <v>0.88139999999999996</v>
      </c>
    </row>
    <row r="55" spans="1:214" s="89" customFormat="1" ht="13.35" hidden="1" customHeight="1" x14ac:dyDescent="0.25">
      <c r="A55" s="154"/>
      <c r="B55" s="161"/>
      <c r="C55" s="162"/>
      <c r="D55" s="112" t="s">
        <v>192</v>
      </c>
      <c r="E55" s="113" t="s">
        <v>193</v>
      </c>
      <c r="F55" s="114"/>
      <c r="G55" s="115" t="s">
        <v>194</v>
      </c>
      <c r="H55" s="172"/>
      <c r="I55" s="147"/>
      <c r="J55" s="147"/>
      <c r="K55" s="147"/>
      <c r="L55" s="168"/>
      <c r="M55" s="169"/>
      <c r="N55" s="170"/>
      <c r="O55" s="152"/>
      <c r="P55" s="78"/>
      <c r="Q55" s="78"/>
      <c r="R55" s="78"/>
    </row>
    <row r="56" spans="1:214" s="89" customFormat="1" ht="29.45" hidden="1" customHeight="1" x14ac:dyDescent="0.25">
      <c r="A56" s="153">
        <f>A54+1</f>
        <v>44106</v>
      </c>
      <c r="B56" s="155" t="s">
        <v>18</v>
      </c>
      <c r="C56" s="155" t="s">
        <v>19</v>
      </c>
      <c r="D56" s="66" t="s">
        <v>195</v>
      </c>
      <c r="E56" s="67" t="s">
        <v>196</v>
      </c>
      <c r="F56" s="49" t="s">
        <v>22</v>
      </c>
      <c r="G56" s="50" t="s">
        <v>197</v>
      </c>
      <c r="H56" s="163"/>
      <c r="I56" s="146">
        <f t="shared" ref="I56:K56" si="28">P56</f>
        <v>2.8888888888888888</v>
      </c>
      <c r="J56" s="146">
        <f t="shared" si="28"/>
        <v>1.9257142857142857</v>
      </c>
      <c r="K56" s="146">
        <f t="shared" si="28"/>
        <v>1.17</v>
      </c>
      <c r="L56" s="148"/>
      <c r="M56" s="165">
        <v>3</v>
      </c>
      <c r="N56" s="148"/>
      <c r="O56" s="150">
        <f>I56*70+J56*75+K56*25+L56*60+M56*45+N56*95</f>
        <v>510.90079365079362</v>
      </c>
      <c r="P56" s="78">
        <f>'[2]0928-0930'!X45</f>
        <v>2.8888888888888888</v>
      </c>
      <c r="Q56" s="78">
        <f>'[2]0928-0930'!Y45</f>
        <v>1.9257142857142857</v>
      </c>
      <c r="R56" s="78">
        <f>'[2]0928-0930'!Z45</f>
        <v>1.17</v>
      </c>
    </row>
    <row r="57" spans="1:214" s="89" customFormat="1" ht="12.75" hidden="1" customHeight="1" thickBot="1" x14ac:dyDescent="0.3">
      <c r="A57" s="154"/>
      <c r="B57" s="156"/>
      <c r="C57" s="157"/>
      <c r="D57" s="68" t="s">
        <v>198</v>
      </c>
      <c r="E57" s="86" t="s">
        <v>199</v>
      </c>
      <c r="F57" s="87"/>
      <c r="G57" s="52" t="s">
        <v>200</v>
      </c>
      <c r="H57" s="164"/>
      <c r="I57" s="147"/>
      <c r="J57" s="147"/>
      <c r="K57" s="147"/>
      <c r="L57" s="149"/>
      <c r="M57" s="166"/>
      <c r="N57" s="149"/>
      <c r="O57" s="152"/>
      <c r="P57" s="78"/>
      <c r="Q57" s="78"/>
      <c r="R57" s="78"/>
    </row>
    <row r="58" spans="1:214" s="89" customFormat="1" ht="24" hidden="1" customHeight="1" x14ac:dyDescent="0.25">
      <c r="A58" s="153">
        <v>44011</v>
      </c>
      <c r="B58" s="160" t="s">
        <v>52</v>
      </c>
      <c r="C58" s="160" t="s">
        <v>169</v>
      </c>
      <c r="D58" s="30"/>
      <c r="E58" s="56"/>
      <c r="F58" s="101" t="s">
        <v>68</v>
      </c>
      <c r="G58" s="56"/>
      <c r="H58" s="163"/>
      <c r="I58" s="146">
        <f t="shared" ref="I58:K58" si="29">P58</f>
        <v>0</v>
      </c>
      <c r="J58" s="146">
        <f t="shared" si="29"/>
        <v>0</v>
      </c>
      <c r="K58" s="146">
        <f t="shared" si="29"/>
        <v>0</v>
      </c>
      <c r="L58" s="148"/>
      <c r="M58" s="148">
        <v>2.2000000000000002</v>
      </c>
      <c r="N58" s="148"/>
      <c r="O58" s="150">
        <f>I58*70+J58*75+K58*25+L58*60+M58*45+N58*95</f>
        <v>99.000000000000014</v>
      </c>
      <c r="P58" s="78"/>
      <c r="Q58" s="78"/>
      <c r="R58" s="78"/>
    </row>
    <row r="59" spans="1:214" s="89" customFormat="1" ht="15" hidden="1" customHeight="1" thickBot="1" x14ac:dyDescent="0.3">
      <c r="A59" s="154"/>
      <c r="B59" s="161"/>
      <c r="C59" s="162"/>
      <c r="D59" s="32"/>
      <c r="E59" s="58"/>
      <c r="F59" s="102"/>
      <c r="G59" s="103"/>
      <c r="H59" s="164"/>
      <c r="I59" s="147"/>
      <c r="J59" s="147"/>
      <c r="K59" s="147"/>
      <c r="L59" s="149"/>
      <c r="M59" s="149"/>
      <c r="N59" s="149"/>
      <c r="O59" s="152"/>
      <c r="P59" s="78"/>
      <c r="Q59" s="78"/>
      <c r="R59" s="78"/>
    </row>
    <row r="60" spans="1:214" s="89" customFormat="1" ht="24" hidden="1" customHeight="1" x14ac:dyDescent="0.25">
      <c r="A60" s="153">
        <f>A58+1</f>
        <v>44012</v>
      </c>
      <c r="B60" s="155" t="s">
        <v>18</v>
      </c>
      <c r="C60" s="155" t="s">
        <v>19</v>
      </c>
      <c r="D60" s="66"/>
      <c r="E60" s="67"/>
      <c r="F60" s="49" t="s">
        <v>22</v>
      </c>
      <c r="G60" s="50"/>
      <c r="H60" s="158"/>
      <c r="I60" s="146">
        <f t="shared" ref="I60:K60" si="30">P60</f>
        <v>0</v>
      </c>
      <c r="J60" s="146">
        <f t="shared" si="30"/>
        <v>0</v>
      </c>
      <c r="K60" s="146">
        <f t="shared" si="30"/>
        <v>0</v>
      </c>
      <c r="L60" s="148"/>
      <c r="M60" s="148">
        <v>2.2000000000000002</v>
      </c>
      <c r="N60" s="150">
        <v>1</v>
      </c>
      <c r="O60" s="150">
        <f>I60*70+J60*75+K60*25+L60*60+M60*45+N60*95</f>
        <v>194</v>
      </c>
      <c r="P60" s="78"/>
      <c r="Q60" s="78"/>
      <c r="R60" s="78"/>
    </row>
    <row r="61" spans="1:214" s="89" customFormat="1" ht="15" hidden="1" customHeight="1" thickBot="1" x14ac:dyDescent="0.3">
      <c r="A61" s="154"/>
      <c r="B61" s="156"/>
      <c r="C61" s="157"/>
      <c r="D61" s="68"/>
      <c r="E61" s="77"/>
      <c r="F61" s="51"/>
      <c r="G61" s="88"/>
      <c r="H61" s="159"/>
      <c r="I61" s="147"/>
      <c r="J61" s="147"/>
      <c r="K61" s="147"/>
      <c r="L61" s="149"/>
      <c r="M61" s="149"/>
      <c r="N61" s="151"/>
      <c r="O61" s="152"/>
      <c r="P61" s="78"/>
      <c r="Q61" s="78"/>
      <c r="R61" s="78"/>
    </row>
    <row r="62" spans="1:214" ht="18.75" customHeight="1" x14ac:dyDescent="0.25">
      <c r="A62" s="139" t="s">
        <v>201</v>
      </c>
      <c r="B62" s="116" t="s">
        <v>202</v>
      </c>
      <c r="C62" s="117"/>
      <c r="D62" s="118"/>
      <c r="E62" s="118"/>
      <c r="F62" s="118"/>
      <c r="G62" s="118"/>
      <c r="H62" s="119"/>
      <c r="I62" s="119"/>
      <c r="J62" s="119"/>
      <c r="K62" s="119"/>
      <c r="L62" s="119"/>
      <c r="M62" s="119"/>
      <c r="N62" s="119"/>
      <c r="O62" s="120"/>
      <c r="HF62" s="121"/>
    </row>
    <row r="63" spans="1:214" x14ac:dyDescent="0.25">
      <c r="A63" s="140"/>
      <c r="B63" s="122" t="s">
        <v>203</v>
      </c>
      <c r="C63" s="123"/>
      <c r="D63" s="124"/>
      <c r="E63" s="124"/>
      <c r="F63" s="124"/>
      <c r="G63" s="124"/>
      <c r="H63" s="125"/>
      <c r="I63" s="125"/>
      <c r="J63" s="125"/>
      <c r="K63" s="125"/>
      <c r="L63" s="125"/>
      <c r="M63" s="125"/>
      <c r="N63" s="125"/>
      <c r="O63" s="126"/>
    </row>
    <row r="64" spans="1:214" x14ac:dyDescent="0.25">
      <c r="A64" s="140"/>
      <c r="B64" s="141" t="s">
        <v>204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3"/>
    </row>
    <row r="65" spans="1:15" x14ac:dyDescent="0.25">
      <c r="A65" s="140"/>
      <c r="B65" s="144" t="s">
        <v>205</v>
      </c>
      <c r="C65" s="145"/>
      <c r="D65" s="145"/>
      <c r="E65" s="145"/>
      <c r="F65" s="145"/>
      <c r="G65" s="145"/>
      <c r="H65" s="125"/>
      <c r="I65" s="125"/>
      <c r="J65" s="125"/>
      <c r="K65" s="125"/>
      <c r="L65" s="125"/>
      <c r="M65" s="125"/>
      <c r="N65" s="125"/>
      <c r="O65" s="126"/>
    </row>
    <row r="66" spans="1:15" x14ac:dyDescent="0.25">
      <c r="A66" s="140"/>
      <c r="B66" s="141" t="s">
        <v>206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25"/>
      <c r="O66" s="126"/>
    </row>
    <row r="67" spans="1:15" x14ac:dyDescent="0.25">
      <c r="A67" s="140"/>
      <c r="B67" s="141" t="s">
        <v>207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25"/>
      <c r="O67" s="126"/>
    </row>
    <row r="68" spans="1:15" x14ac:dyDescent="0.25">
      <c r="A68" s="140"/>
      <c r="B68" s="127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19"/>
      <c r="O68" s="120"/>
    </row>
    <row r="69" spans="1:15" x14ac:dyDescent="0.25">
      <c r="A69" s="129" t="s">
        <v>208</v>
      </c>
      <c r="B69" s="130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x14ac:dyDescent="0.25">
      <c r="B70" s="13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</row>
    <row r="71" spans="1:15" x14ac:dyDescent="0.25">
      <c r="B71" s="13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</row>
    <row r="72" spans="1:15" x14ac:dyDescent="0.25">
      <c r="B72" s="13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 x14ac:dyDescent="0.25">
      <c r="B73" s="13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</row>
    <row r="74" spans="1:15" x14ac:dyDescent="0.25">
      <c r="B74" s="13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</row>
    <row r="75" spans="1:15" x14ac:dyDescent="0.25">
      <c r="B75" s="13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5" x14ac:dyDescent="0.25">
      <c r="B76" s="13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</row>
  </sheetData>
  <mergeCells count="325">
    <mergeCell ref="A1:M1"/>
    <mergeCell ref="N1:O1"/>
    <mergeCell ref="A2:A3"/>
    <mergeCell ref="B2:B3"/>
    <mergeCell ref="C2:H2"/>
    <mergeCell ref="O2:O3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J4:J5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J16:J17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J28:J29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0:A41"/>
    <mergeCell ref="B40:B41"/>
    <mergeCell ref="C40:C41"/>
    <mergeCell ref="H40:H41"/>
    <mergeCell ref="I40:I41"/>
    <mergeCell ref="A38:A39"/>
    <mergeCell ref="B38:B39"/>
    <mergeCell ref="C38:C39"/>
    <mergeCell ref="H38:H39"/>
    <mergeCell ref="I38:I39"/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J38:J39"/>
    <mergeCell ref="A44:A45"/>
    <mergeCell ref="B44:B45"/>
    <mergeCell ref="C44:C45"/>
    <mergeCell ref="H44:H45"/>
    <mergeCell ref="I44:I45"/>
    <mergeCell ref="A42:A43"/>
    <mergeCell ref="B42:B43"/>
    <mergeCell ref="C42:C43"/>
    <mergeCell ref="H42:H43"/>
    <mergeCell ref="I42:I43"/>
    <mergeCell ref="J44:J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J42:J43"/>
    <mergeCell ref="O46:O47"/>
    <mergeCell ref="A48:A49"/>
    <mergeCell ref="B48:B49"/>
    <mergeCell ref="C48:C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I46:I47"/>
    <mergeCell ref="J46:J47"/>
    <mergeCell ref="K46:K47"/>
    <mergeCell ref="N48:N49"/>
    <mergeCell ref="O48:O49"/>
    <mergeCell ref="A50:A51"/>
    <mergeCell ref="B50:B51"/>
    <mergeCell ref="C50:C51"/>
    <mergeCell ref="H50:H51"/>
    <mergeCell ref="I50:I51"/>
    <mergeCell ref="J50:J51"/>
    <mergeCell ref="K50:K51"/>
    <mergeCell ref="L50:L51"/>
    <mergeCell ref="M50:M51"/>
    <mergeCell ref="N50:N51"/>
    <mergeCell ref="O50:O51"/>
    <mergeCell ref="A52:A53"/>
    <mergeCell ref="B52:B53"/>
    <mergeCell ref="C52:C53"/>
    <mergeCell ref="H52:H53"/>
    <mergeCell ref="I52:I53"/>
    <mergeCell ref="J52:J53"/>
    <mergeCell ref="K52:K53"/>
    <mergeCell ref="A56:A57"/>
    <mergeCell ref="B56:B57"/>
    <mergeCell ref="C56:C57"/>
    <mergeCell ref="H56:H57"/>
    <mergeCell ref="I56:I57"/>
    <mergeCell ref="L52:L53"/>
    <mergeCell ref="M52:M53"/>
    <mergeCell ref="N52:N53"/>
    <mergeCell ref="O52:O53"/>
    <mergeCell ref="A54:A55"/>
    <mergeCell ref="B54:B55"/>
    <mergeCell ref="C54:C55"/>
    <mergeCell ref="H54:H55"/>
    <mergeCell ref="I54:I55"/>
    <mergeCell ref="J54:J55"/>
    <mergeCell ref="J56:J57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K58:K59"/>
    <mergeCell ref="L58:L59"/>
    <mergeCell ref="M58:M59"/>
    <mergeCell ref="N58:N59"/>
    <mergeCell ref="O58:O59"/>
    <mergeCell ref="A60:A61"/>
    <mergeCell ref="B60:B61"/>
    <mergeCell ref="C60:C61"/>
    <mergeCell ref="H60:H61"/>
    <mergeCell ref="I60:I61"/>
    <mergeCell ref="A58:A59"/>
    <mergeCell ref="B58:B59"/>
    <mergeCell ref="C58:C59"/>
    <mergeCell ref="H58:H59"/>
    <mergeCell ref="I58:I59"/>
    <mergeCell ref="J58:J59"/>
    <mergeCell ref="A62:A68"/>
    <mergeCell ref="B64:O64"/>
    <mergeCell ref="B65:G65"/>
    <mergeCell ref="B66:M66"/>
    <mergeCell ref="B67:M67"/>
    <mergeCell ref="J60:J61"/>
    <mergeCell ref="K60:K61"/>
    <mergeCell ref="L60:L61"/>
    <mergeCell ref="M60:M61"/>
    <mergeCell ref="N60:N61"/>
    <mergeCell ref="O60:O61"/>
  </mergeCells>
  <phoneticPr fontId="2" type="noConversion"/>
  <printOptions horizontalCentered="1" verticalCentered="1"/>
  <pageMargins left="0" right="0" top="0" bottom="0" header="0" footer="0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109.10葷 </vt:lpstr>
      <vt:lpstr>109.10素</vt:lpstr>
      <vt:lpstr>'109.10素'!Print_Area</vt:lpstr>
      <vt:lpstr>'109.10葷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2020-09-24T00:35:51Z</cp:lastPrinted>
  <dcterms:created xsi:type="dcterms:W3CDTF">2020-09-24T00:13:39Z</dcterms:created>
  <dcterms:modified xsi:type="dcterms:W3CDTF">2020-09-24T00:36:36Z</dcterms:modified>
</cp:coreProperties>
</file>