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新增資料夾 (2)\"/>
    </mc:Choice>
  </mc:AlternateContent>
  <bookViews>
    <workbookView xWindow="0" yWindow="0" windowWidth="19200" windowHeight="12060"/>
  </bookViews>
  <sheets>
    <sheet name="110.02素" sheetId="2" r:id="rId1"/>
    <sheet name="110.02葷" sheetId="1" r:id="rId2"/>
  </sheets>
  <externalReferences>
    <externalReference r:id="rId3"/>
    <externalReference r:id="rId4"/>
  </externalReferences>
  <definedNames>
    <definedName name="_xlnm.Print_Area" localSheetId="0">'110.02素'!$A$1:$O$65</definedName>
    <definedName name="_xlnm.Print_Area" localSheetId="1">'110.02葷'!$A$1:$O$62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I11" i="1" s="1"/>
  <c r="Q11" i="1"/>
  <c r="J11" i="1" s="1"/>
  <c r="R11" i="1"/>
  <c r="K11" i="1" s="1"/>
  <c r="O11" i="1" l="1"/>
  <c r="K56" i="2"/>
  <c r="J56" i="2"/>
  <c r="I56" i="2"/>
  <c r="A56" i="2"/>
  <c r="K54" i="2"/>
  <c r="J54" i="2"/>
  <c r="I54" i="2"/>
  <c r="O54" i="2" s="1"/>
  <c r="R52" i="2"/>
  <c r="K52" i="2" s="1"/>
  <c r="Q52" i="2"/>
  <c r="J52" i="2" s="1"/>
  <c r="P52" i="2"/>
  <c r="I52" i="2" s="1"/>
  <c r="R50" i="2"/>
  <c r="K50" i="2" s="1"/>
  <c r="Q50" i="2"/>
  <c r="P50" i="2"/>
  <c r="I50" i="2" s="1"/>
  <c r="J50" i="2"/>
  <c r="R48" i="2"/>
  <c r="K48" i="2" s="1"/>
  <c r="Q48" i="2"/>
  <c r="J48" i="2" s="1"/>
  <c r="P48" i="2"/>
  <c r="I48" i="2"/>
  <c r="K46" i="2"/>
  <c r="J46" i="2"/>
  <c r="I46" i="2"/>
  <c r="A46" i="2"/>
  <c r="A48" i="2" s="1"/>
  <c r="A50" i="2" s="1"/>
  <c r="A52" i="2" s="1"/>
  <c r="K44" i="2"/>
  <c r="J44" i="2"/>
  <c r="I44" i="2"/>
  <c r="O44" i="2" s="1"/>
  <c r="R42" i="2"/>
  <c r="K42" i="2" s="1"/>
  <c r="Q42" i="2"/>
  <c r="J42" i="2" s="1"/>
  <c r="P42" i="2"/>
  <c r="I42" i="2" s="1"/>
  <c r="R40" i="2"/>
  <c r="K40" i="2" s="1"/>
  <c r="Q40" i="2"/>
  <c r="J40" i="2" s="1"/>
  <c r="P40" i="2"/>
  <c r="I40" i="2" s="1"/>
  <c r="R38" i="2"/>
  <c r="K38" i="2" s="1"/>
  <c r="Q38" i="2"/>
  <c r="J38" i="2" s="1"/>
  <c r="P38" i="2"/>
  <c r="I38" i="2" s="1"/>
  <c r="R36" i="2"/>
  <c r="Q36" i="2"/>
  <c r="J36" i="2" s="1"/>
  <c r="P36" i="2"/>
  <c r="I36" i="2" s="1"/>
  <c r="K36" i="2"/>
  <c r="R34" i="2"/>
  <c r="K34" i="2" s="1"/>
  <c r="Q34" i="2"/>
  <c r="J34" i="2" s="1"/>
  <c r="P34" i="2"/>
  <c r="I34" i="2" s="1"/>
  <c r="A34" i="2"/>
  <c r="A36" i="2" s="1"/>
  <c r="A38" i="2" s="1"/>
  <c r="A40" i="2" s="1"/>
  <c r="A42" i="2" s="1"/>
  <c r="R32" i="2"/>
  <c r="K32" i="2" s="1"/>
  <c r="Q32" i="2"/>
  <c r="J32" i="2" s="1"/>
  <c r="P32" i="2"/>
  <c r="I32" i="2" s="1"/>
  <c r="R30" i="2"/>
  <c r="K30" i="2" s="1"/>
  <c r="Q30" i="2"/>
  <c r="J30" i="2" s="1"/>
  <c r="P30" i="2"/>
  <c r="I30" i="2" s="1"/>
  <c r="R28" i="2"/>
  <c r="K28" i="2" s="1"/>
  <c r="Q28" i="2"/>
  <c r="J28" i="2" s="1"/>
  <c r="P28" i="2"/>
  <c r="I28" i="2" s="1"/>
  <c r="R26" i="2"/>
  <c r="K26" i="2" s="1"/>
  <c r="Q26" i="2"/>
  <c r="J26" i="2" s="1"/>
  <c r="P26" i="2"/>
  <c r="I26" i="2"/>
  <c r="R24" i="2"/>
  <c r="K24" i="2" s="1"/>
  <c r="Q24" i="2"/>
  <c r="J24" i="2" s="1"/>
  <c r="P24" i="2"/>
  <c r="I24" i="2" s="1"/>
  <c r="A24" i="2"/>
  <c r="A26" i="2" s="1"/>
  <c r="A28" i="2" s="1"/>
  <c r="A30" i="2" s="1"/>
  <c r="R22" i="2"/>
  <c r="K22" i="2" s="1"/>
  <c r="Q22" i="2"/>
  <c r="J22" i="2" s="1"/>
  <c r="P22" i="2"/>
  <c r="I22" i="2" s="1"/>
  <c r="R20" i="2"/>
  <c r="K20" i="2" s="1"/>
  <c r="Q20" i="2"/>
  <c r="J20" i="2" s="1"/>
  <c r="P20" i="2"/>
  <c r="I20" i="2" s="1"/>
  <c r="R18" i="2"/>
  <c r="K18" i="2" s="1"/>
  <c r="Q18" i="2"/>
  <c r="J18" i="2" s="1"/>
  <c r="P18" i="2"/>
  <c r="I18" i="2" s="1"/>
  <c r="R16" i="2"/>
  <c r="K16" i="2" s="1"/>
  <c r="Q16" i="2"/>
  <c r="J16" i="2" s="1"/>
  <c r="P16" i="2"/>
  <c r="I16" i="2"/>
  <c r="R14" i="2"/>
  <c r="K14" i="2" s="1"/>
  <c r="Q14" i="2"/>
  <c r="J14" i="2" s="1"/>
  <c r="P14" i="2"/>
  <c r="I14" i="2" s="1"/>
  <c r="A14" i="2"/>
  <c r="A16" i="2" s="1"/>
  <c r="A18" i="2" s="1"/>
  <c r="A20" i="2" s="1"/>
  <c r="R12" i="2"/>
  <c r="K12" i="2" s="1"/>
  <c r="Q12" i="2"/>
  <c r="J12" i="2" s="1"/>
  <c r="P12" i="2"/>
  <c r="I12" i="2" s="1"/>
  <c r="R10" i="2"/>
  <c r="K10" i="2" s="1"/>
  <c r="Q10" i="2"/>
  <c r="P10" i="2"/>
  <c r="I10" i="2" s="1"/>
  <c r="J10" i="2"/>
  <c r="R8" i="2"/>
  <c r="K8" i="2" s="1"/>
  <c r="Q8" i="2"/>
  <c r="J8" i="2" s="1"/>
  <c r="P8" i="2"/>
  <c r="I8" i="2"/>
  <c r="A8" i="2"/>
  <c r="A10" i="2" s="1"/>
  <c r="R6" i="2"/>
  <c r="K6" i="2" s="1"/>
  <c r="Q6" i="2"/>
  <c r="P6" i="2"/>
  <c r="I6" i="2" s="1"/>
  <c r="J6" i="2"/>
  <c r="O4" i="2"/>
  <c r="O46" i="2" l="1"/>
  <c r="O10" i="2"/>
  <c r="O40" i="2"/>
  <c r="O56" i="2"/>
  <c r="O6" i="2"/>
  <c r="O42" i="2"/>
  <c r="O38" i="2"/>
  <c r="O28" i="2"/>
  <c r="O8" i="2"/>
  <c r="O32" i="2"/>
  <c r="O36" i="2"/>
  <c r="O48" i="2"/>
  <c r="O34" i="2"/>
  <c r="O16" i="2"/>
  <c r="O52" i="2"/>
  <c r="O18" i="2"/>
  <c r="O12" i="2"/>
  <c r="O20" i="2"/>
  <c r="O22" i="2"/>
  <c r="O26" i="2"/>
  <c r="O30" i="2"/>
  <c r="O24" i="2"/>
  <c r="O50" i="2"/>
  <c r="O14" i="2"/>
  <c r="K53" i="1" l="1"/>
  <c r="J53" i="1"/>
  <c r="I53" i="1"/>
  <c r="R51" i="1"/>
  <c r="K51" i="1" s="1"/>
  <c r="Q51" i="1"/>
  <c r="J51" i="1" s="1"/>
  <c r="P51" i="1"/>
  <c r="I51" i="1" s="1"/>
  <c r="R49" i="1"/>
  <c r="K49" i="1" s="1"/>
  <c r="Q49" i="1"/>
  <c r="J49" i="1" s="1"/>
  <c r="P49" i="1"/>
  <c r="I49" i="1" s="1"/>
  <c r="R47" i="1"/>
  <c r="K47" i="1" s="1"/>
  <c r="Q47" i="1"/>
  <c r="J47" i="1" s="1"/>
  <c r="P47" i="1"/>
  <c r="I47" i="1"/>
  <c r="K45" i="1"/>
  <c r="J45" i="1"/>
  <c r="I45" i="1"/>
  <c r="A45" i="1"/>
  <c r="A47" i="1" s="1"/>
  <c r="A49" i="1" s="1"/>
  <c r="A51" i="1" s="1"/>
  <c r="K43" i="1"/>
  <c r="J43" i="1"/>
  <c r="I43" i="1"/>
  <c r="R41" i="1"/>
  <c r="K41" i="1" s="1"/>
  <c r="Q41" i="1"/>
  <c r="J41" i="1" s="1"/>
  <c r="P41" i="1"/>
  <c r="I41" i="1" s="1"/>
  <c r="R39" i="1"/>
  <c r="K39" i="1" s="1"/>
  <c r="Q39" i="1"/>
  <c r="J39" i="1" s="1"/>
  <c r="P39" i="1"/>
  <c r="I39" i="1" s="1"/>
  <c r="R37" i="1"/>
  <c r="K37" i="1" s="1"/>
  <c r="Q37" i="1"/>
  <c r="J37" i="1" s="1"/>
  <c r="P37" i="1"/>
  <c r="I37" i="1" s="1"/>
  <c r="R35" i="1"/>
  <c r="K35" i="1" s="1"/>
  <c r="Q35" i="1"/>
  <c r="J35" i="1" s="1"/>
  <c r="P35" i="1"/>
  <c r="I35" i="1" s="1"/>
  <c r="R33" i="1"/>
  <c r="K33" i="1" s="1"/>
  <c r="Q33" i="1"/>
  <c r="J33" i="1" s="1"/>
  <c r="P33" i="1"/>
  <c r="I33" i="1" s="1"/>
  <c r="A33" i="1"/>
  <c r="A35" i="1" s="1"/>
  <c r="A37" i="1" s="1"/>
  <c r="A39" i="1" s="1"/>
  <c r="A41" i="1" s="1"/>
  <c r="R31" i="1"/>
  <c r="K31" i="1" s="1"/>
  <c r="Q31" i="1"/>
  <c r="J31" i="1" s="1"/>
  <c r="P31" i="1"/>
  <c r="I31" i="1" s="1"/>
  <c r="R29" i="1"/>
  <c r="K29" i="1" s="1"/>
  <c r="Q29" i="1"/>
  <c r="J29" i="1" s="1"/>
  <c r="P29" i="1"/>
  <c r="I29" i="1" s="1"/>
  <c r="R27" i="1"/>
  <c r="K27" i="1" s="1"/>
  <c r="Q27" i="1"/>
  <c r="J27" i="1" s="1"/>
  <c r="P27" i="1"/>
  <c r="I27" i="1" s="1"/>
  <c r="R25" i="1"/>
  <c r="K25" i="1" s="1"/>
  <c r="Q25" i="1"/>
  <c r="J25" i="1" s="1"/>
  <c r="P25" i="1"/>
  <c r="I25" i="1" s="1"/>
  <c r="R23" i="1"/>
  <c r="K23" i="1" s="1"/>
  <c r="Q23" i="1"/>
  <c r="J23" i="1" s="1"/>
  <c r="P23" i="1"/>
  <c r="I23" i="1" s="1"/>
  <c r="A23" i="1"/>
  <c r="A25" i="1" s="1"/>
  <c r="A27" i="1" s="1"/>
  <c r="A29" i="1" s="1"/>
  <c r="R21" i="1"/>
  <c r="K21" i="1" s="1"/>
  <c r="Q21" i="1"/>
  <c r="J21" i="1" s="1"/>
  <c r="P21" i="1"/>
  <c r="I21" i="1" s="1"/>
  <c r="R19" i="1"/>
  <c r="K19" i="1" s="1"/>
  <c r="Q19" i="1"/>
  <c r="J19" i="1" s="1"/>
  <c r="P19" i="1"/>
  <c r="I19" i="1" s="1"/>
  <c r="R17" i="1"/>
  <c r="K17" i="1" s="1"/>
  <c r="Q17" i="1"/>
  <c r="J17" i="1" s="1"/>
  <c r="P17" i="1"/>
  <c r="I17" i="1" s="1"/>
  <c r="R15" i="1"/>
  <c r="K15" i="1" s="1"/>
  <c r="Q15" i="1"/>
  <c r="J15" i="1" s="1"/>
  <c r="P15" i="1"/>
  <c r="I15" i="1" s="1"/>
  <c r="R13" i="1"/>
  <c r="K13" i="1" s="1"/>
  <c r="Q13" i="1"/>
  <c r="J13" i="1" s="1"/>
  <c r="P13" i="1"/>
  <c r="I13" i="1" s="1"/>
  <c r="A13" i="1"/>
  <c r="A15" i="1" s="1"/>
  <c r="A17" i="1" s="1"/>
  <c r="A19" i="1" s="1"/>
  <c r="R10" i="1"/>
  <c r="K10" i="1" s="1"/>
  <c r="Q10" i="1"/>
  <c r="J10" i="1" s="1"/>
  <c r="P10" i="1"/>
  <c r="I10" i="1" s="1"/>
  <c r="R8" i="1"/>
  <c r="K8" i="1" s="1"/>
  <c r="Q8" i="1"/>
  <c r="J8" i="1" s="1"/>
  <c r="P8" i="1"/>
  <c r="I8" i="1" s="1"/>
  <c r="A8" i="1"/>
  <c r="A10" i="1" s="1"/>
  <c r="R6" i="1"/>
  <c r="K6" i="1" s="1"/>
  <c r="Q6" i="1"/>
  <c r="J6" i="1" s="1"/>
  <c r="P6" i="1"/>
  <c r="I6" i="1" s="1"/>
  <c r="O4" i="1"/>
  <c r="O53" i="1" l="1"/>
  <c r="O43" i="1"/>
  <c r="O10" i="1"/>
  <c r="O45" i="1"/>
  <c r="O35" i="1"/>
  <c r="O41" i="1"/>
  <c r="O33" i="1"/>
  <c r="O39" i="1"/>
  <c r="O6" i="1"/>
  <c r="O8" i="1"/>
  <c r="O37" i="1"/>
  <c r="O23" i="1"/>
  <c r="O49" i="1"/>
  <c r="O29" i="1"/>
  <c r="O21" i="1"/>
  <c r="O19" i="1"/>
  <c r="O31" i="1"/>
  <c r="O27" i="1"/>
  <c r="O17" i="1"/>
  <c r="O13" i="1"/>
  <c r="O15" i="1"/>
  <c r="O25" i="1"/>
  <c r="O47" i="1"/>
  <c r="O51" i="1"/>
</calcChain>
</file>

<file path=xl/sharedStrings.xml><?xml version="1.0" encoding="utf-8"?>
<sst xmlns="http://schemas.openxmlformats.org/spreadsheetml/2006/main" count="563" uniqueCount="233">
  <si>
    <t>新竹市新竹國民小學109年2月營養午餐(葷)</t>
    <phoneticPr fontId="3" type="noConversion"/>
  </si>
  <si>
    <t>人數:2973</t>
    <phoneticPr fontId="3" type="noConversion"/>
  </si>
  <si>
    <t>週三 周五</t>
    <phoneticPr fontId="3" type="noConversion"/>
  </si>
  <si>
    <t>醬燒雙茄</t>
    <phoneticPr fontId="3" type="noConversion"/>
  </si>
  <si>
    <t>茄子 番茄 鮑菇頭 香菜 江末</t>
    <phoneticPr fontId="3" type="noConversion"/>
  </si>
  <si>
    <t>日期</t>
    <phoneticPr fontId="3" type="noConversion"/>
  </si>
  <si>
    <t>星期</t>
    <phoneticPr fontId="3" type="noConversion"/>
  </si>
  <si>
    <t>主食類</t>
    <phoneticPr fontId="3" type="noConversion"/>
  </si>
  <si>
    <t>蛋豆魚肉類</t>
    <phoneticPr fontId="3" type="noConversion"/>
  </si>
  <si>
    <t>蔬菜類</t>
    <phoneticPr fontId="3" type="noConversion"/>
  </si>
  <si>
    <t>水果類</t>
    <phoneticPr fontId="3" type="noConversion"/>
  </si>
  <si>
    <t>油脂類</t>
    <phoneticPr fontId="3" type="noConversion"/>
  </si>
  <si>
    <t>奶類</t>
    <phoneticPr fontId="3" type="noConversion"/>
  </si>
  <si>
    <t>總熱量</t>
    <phoneticPr fontId="3" type="noConversion"/>
  </si>
  <si>
    <t>辣炒黃豆</t>
    <phoneticPr fontId="3" type="noConversion"/>
  </si>
  <si>
    <t xml:space="preserve">黃豆 海帶丁 乾辣椒 薑末 </t>
    <phoneticPr fontId="3" type="noConversion"/>
  </si>
  <si>
    <t>主食</t>
    <phoneticPr fontId="3" type="noConversion"/>
  </si>
  <si>
    <t>副食一</t>
    <phoneticPr fontId="3" type="noConversion"/>
  </si>
  <si>
    <t>副食二</t>
    <phoneticPr fontId="3" type="noConversion"/>
  </si>
  <si>
    <t>副食三</t>
    <phoneticPr fontId="3" type="noConversion"/>
  </si>
  <si>
    <t>湯品</t>
    <phoneticPr fontId="3" type="noConversion"/>
  </si>
  <si>
    <t>水果或飲品</t>
    <phoneticPr fontId="3" type="noConversion"/>
  </si>
  <si>
    <t>份</t>
    <phoneticPr fontId="3" type="noConversion"/>
  </si>
  <si>
    <t>三合油</t>
    <phoneticPr fontId="3" type="noConversion"/>
  </si>
  <si>
    <t>辣油 醬油 白醋</t>
    <phoneticPr fontId="3" type="noConversion"/>
  </si>
  <si>
    <t>五</t>
    <phoneticPr fontId="3" type="noConversion"/>
  </si>
  <si>
    <t>特餐</t>
    <phoneticPr fontId="3" type="noConversion"/>
  </si>
  <si>
    <t>什錦燴飯</t>
    <phoneticPr fontId="3" type="noConversion"/>
  </si>
  <si>
    <t>滷排骨</t>
    <phoneticPr fontId="3" type="noConversion"/>
  </si>
  <si>
    <t>元氣食蔬</t>
    <phoneticPr fontId="3" type="noConversion"/>
  </si>
  <si>
    <t>冬瓜薑絲湯</t>
    <phoneticPr fontId="3" type="noConversion"/>
  </si>
  <si>
    <t>金針菇,肉絲,大白菜,胡蘿蔔,魚板,柴魚片</t>
  </si>
  <si>
    <t>帶骨大排</t>
    <phoneticPr fontId="3" type="noConversion"/>
  </si>
  <si>
    <t>冬瓜,薑絲</t>
    <phoneticPr fontId="3" type="noConversion"/>
  </si>
  <si>
    <t>一</t>
    <phoneticPr fontId="3" type="noConversion"/>
  </si>
  <si>
    <t>麥片飯</t>
  </si>
  <si>
    <t>馬鈴薯燉肉</t>
  </si>
  <si>
    <t>綜合野菜</t>
    <phoneticPr fontId="3" type="noConversion"/>
  </si>
  <si>
    <t>活力時蔬</t>
    <phoneticPr fontId="3" type="noConversion"/>
  </si>
  <si>
    <t>味噌豆腐湯</t>
    <phoneticPr fontId="3" type="noConversion"/>
  </si>
  <si>
    <t>馬鈴薯.洋蔥.肉角.胡蘿蔔</t>
  </si>
  <si>
    <t>胡蘿蔔,高麗菜,豆芽菜,乾木耳</t>
    <phoneticPr fontId="3" type="noConversion"/>
  </si>
  <si>
    <t>豆腐,蔥,味噌</t>
    <phoneticPr fontId="3" type="noConversion"/>
  </si>
  <si>
    <t>二</t>
    <phoneticPr fontId="3" type="noConversion"/>
  </si>
  <si>
    <t>五穀飯</t>
  </si>
  <si>
    <t>打拋檸檬豬</t>
  </si>
  <si>
    <t>蒜香培根玉米</t>
    <phoneticPr fontId="3" type="noConversion"/>
  </si>
  <si>
    <t>應時青菜</t>
  </si>
  <si>
    <t>金菇蔬菜湯</t>
    <phoneticPr fontId="3" type="noConversion"/>
  </si>
  <si>
    <t>油醋黑木耳</t>
    <phoneticPr fontId="3" type="noConversion"/>
  </si>
  <si>
    <t xml:space="preserve">黑木耳 金針菇 芹菜 香菜 </t>
    <phoneticPr fontId="3" type="noConversion"/>
  </si>
  <si>
    <t>絞肉.洋蔥.番茄.檸檬汁,九層塔,番茄醬</t>
  </si>
  <si>
    <t>玉米粒.豆干丁.紅蘿蔔.培根,大蒜</t>
    <phoneticPr fontId="3" type="noConversion"/>
  </si>
  <si>
    <t>金針菇,大白菜,乾木耳</t>
    <phoneticPr fontId="3" type="noConversion"/>
  </si>
  <si>
    <t>蛋絲大頭菜</t>
    <phoneticPr fontId="3" type="noConversion"/>
  </si>
  <si>
    <t xml:space="preserve">洗選蛋 大頭菜 蔥 紅蔥頭 </t>
    <phoneticPr fontId="3" type="noConversion"/>
  </si>
  <si>
    <t>三</t>
    <phoneticPr fontId="3" type="noConversion"/>
  </si>
  <si>
    <t>糙米飯</t>
  </si>
  <si>
    <t>番茄炒蛋</t>
  </si>
  <si>
    <t>麻婆豆腐</t>
  </si>
  <si>
    <t>元氣食蔬</t>
  </si>
  <si>
    <t>燒仙草湯</t>
  </si>
  <si>
    <t>洗選蛋,番茄,蔥</t>
  </si>
  <si>
    <t>豆腐,生香菇,素絞肉,玉米粒,青蔥</t>
  </si>
  <si>
    <t>綠豆,小薏仁,花豆,QQ,仙草汁</t>
  </si>
  <si>
    <t>四</t>
    <phoneticPr fontId="3" type="noConversion"/>
  </si>
  <si>
    <t>燕麥飯</t>
  </si>
  <si>
    <t>可口時蔬</t>
    <phoneticPr fontId="3" type="noConversion"/>
  </si>
  <si>
    <t>炸醬麵</t>
  </si>
  <si>
    <t>白油麵,絞肉,碎干丁,洋蔥,胡蘿蔔,馬鈴薯</t>
    <phoneticPr fontId="3" type="noConversion"/>
  </si>
  <si>
    <t>六</t>
    <phoneticPr fontId="3" type="noConversion"/>
  </si>
  <si>
    <t>風味時蔬</t>
  </si>
  <si>
    <t>沙茶肉片</t>
  </si>
  <si>
    <t>番茄野菇豆腐煲</t>
  </si>
  <si>
    <t>可口時蔬</t>
  </si>
  <si>
    <t>黃瓜鮮湯</t>
    <phoneticPr fontId="3" type="noConversion"/>
  </si>
  <si>
    <t>肉片,胡蘿蔔,高麗菜,沙茶醬,青蔥</t>
    <phoneticPr fontId="3" type="noConversion"/>
  </si>
  <si>
    <t>板豆腐,胡蘿蔔,番茄,乾木耳,青蔥</t>
    <phoneticPr fontId="3" type="noConversion"/>
  </si>
  <si>
    <t>大黃瓜,胡蘿蔔</t>
    <phoneticPr fontId="3" type="noConversion"/>
  </si>
  <si>
    <t>玉米肉末</t>
  </si>
  <si>
    <t>蛋酥白菜</t>
  </si>
  <si>
    <t>結頭菜魚羹湯</t>
    <phoneticPr fontId="3" type="noConversion"/>
  </si>
  <si>
    <t>鮮奶</t>
    <phoneticPr fontId="3" type="noConversion"/>
  </si>
  <si>
    <t>絞肉,碎豆干,紅蘿蔔,玉米粒</t>
  </si>
  <si>
    <t>洗選蛋,大白菜,胡蘿蔔,香菇</t>
  </si>
  <si>
    <t>結頭菜,冷凍魚羹,香菜</t>
    <phoneticPr fontId="3" type="noConversion"/>
  </si>
  <si>
    <t>日式蒸蛋</t>
    <phoneticPr fontId="3" type="noConversion"/>
  </si>
  <si>
    <t>鹹甘香滷油腐</t>
    <phoneticPr fontId="3" type="noConversion"/>
  </si>
  <si>
    <t>紅豆紫米地瓜圓湯</t>
    <phoneticPr fontId="3" type="noConversion"/>
  </si>
  <si>
    <t>洗選蛋,香菇,胡蘿蔔,柴魚片</t>
    <phoneticPr fontId="3" type="noConversion"/>
  </si>
  <si>
    <t>小四角油腐,胡蘿蔔,酸菜</t>
    <phoneticPr fontId="3" type="noConversion"/>
  </si>
  <si>
    <t>紅豆,紫米地瓜圓</t>
    <phoneticPr fontId="3" type="noConversion"/>
  </si>
  <si>
    <t>糖醋肉丁</t>
  </si>
  <si>
    <t>魚丸時蔬</t>
  </si>
  <si>
    <t>當歸油片湯</t>
    <phoneticPr fontId="3" type="noConversion"/>
  </si>
  <si>
    <t>肉角,洋蔥,馬鈴薯,胡蘿蔔,鳳梨罐,青椒</t>
  </si>
  <si>
    <t>魚丸,馬鈴薯,率花椰,胡蘿蔔</t>
  </si>
  <si>
    <t>油片絲,高麗菜,枸杞,當歸</t>
    <phoneticPr fontId="3" type="noConversion"/>
  </si>
  <si>
    <t>玉米瘦肉粥</t>
    <phoneticPr fontId="3" type="noConversion"/>
  </si>
  <si>
    <t>醬燒肉片</t>
    <phoneticPr fontId="3" type="noConversion"/>
  </si>
  <si>
    <t>銀絲卷</t>
    <phoneticPr fontId="3" type="noConversion"/>
  </si>
  <si>
    <t>豬肉絲,玉米粒,胡蘿蔔,香菇,高麗菜,芹菜</t>
    <phoneticPr fontId="3" type="noConversion"/>
  </si>
  <si>
    <t>豬肉片,豆乾片,胡蘿蔔,洋蔥</t>
    <phoneticPr fontId="3" type="noConversion"/>
  </si>
  <si>
    <t>鐵板肉絲</t>
    <phoneticPr fontId="3" type="noConversion"/>
  </si>
  <si>
    <t>海結滷香干</t>
    <phoneticPr fontId="3" type="noConversion"/>
  </si>
  <si>
    <t>番茄蔬菜湯</t>
    <phoneticPr fontId="3" type="noConversion"/>
  </si>
  <si>
    <t>肉絲,洋蔥,青椒,胡蘿蔔</t>
    <phoneticPr fontId="3" type="noConversion"/>
  </si>
  <si>
    <t>海帶結,1/4干丁,白蘿蔔,香菜</t>
  </si>
  <si>
    <t>番茄,大白菜</t>
    <phoneticPr fontId="3" type="noConversion"/>
  </si>
  <si>
    <t>豆腐白菜燴魚塊</t>
    <phoneticPr fontId="3" type="noConversion"/>
  </si>
  <si>
    <t>素炒雙花</t>
    <phoneticPr fontId="3" type="noConversion"/>
  </si>
  <si>
    <t>海芽豆腐湯</t>
    <phoneticPr fontId="3" type="noConversion"/>
  </si>
  <si>
    <t>鯊魚丁,凍豆腐,胡蘿蔔,結球白菜,乾木耳,沙茶醬</t>
    <phoneticPr fontId="3" type="noConversion"/>
  </si>
  <si>
    <t>青花菜,白花椰,乾木耳,胡蘿蔔</t>
    <phoneticPr fontId="3" type="noConversion"/>
  </si>
  <si>
    <t>乾海芽,豆腐</t>
    <phoneticPr fontId="3" type="noConversion"/>
  </si>
  <si>
    <t>紅娘炒蛋</t>
    <phoneticPr fontId="3" type="noConversion"/>
  </si>
  <si>
    <t>紅燒油腐</t>
  </si>
  <si>
    <t>應時青菜</t>
    <phoneticPr fontId="3" type="noConversion"/>
  </si>
  <si>
    <t>冬瓜西米露</t>
    <phoneticPr fontId="3" type="noConversion"/>
  </si>
  <si>
    <t>洗選蛋,胡蘿蔔,蔥</t>
    <phoneticPr fontId="3" type="noConversion"/>
  </si>
  <si>
    <t>小三角油腐,鮑菇頭,胡蘿蔔,香菜</t>
    <phoneticPr fontId="3" type="noConversion"/>
  </si>
  <si>
    <t>冬瓜磚.西谷米</t>
    <phoneticPr fontId="3" type="noConversion"/>
  </si>
  <si>
    <t>照燒雞丁</t>
  </si>
  <si>
    <t>魚羹燴白菜</t>
  </si>
  <si>
    <t>當歸麵線湯</t>
  </si>
  <si>
    <t>骨腿丁,雞胸丁,紅蘿蔔,白蘿蔔</t>
  </si>
  <si>
    <t>魚羹,大白菜,乾木耳,胡蘿蔔,蔥</t>
  </si>
  <si>
    <t>紅麵線.高麗菜.大骨.當歸.枸杞</t>
    <phoneticPr fontId="3" type="noConversion"/>
  </si>
  <si>
    <t>糙米滑蛋肉末粥</t>
    <phoneticPr fontId="3" type="noConversion"/>
  </si>
  <si>
    <t>酸菜炒肉絲</t>
  </si>
  <si>
    <t>刈包</t>
  </si>
  <si>
    <t>糙米,絞肉,紅蘿蔔,高麗菜,玉米粒,紅蔥頭,洗選蛋</t>
    <phoneticPr fontId="3" type="noConversion"/>
  </si>
  <si>
    <t>酸菜,肉絲,麵腸</t>
  </si>
  <si>
    <t>蔥爆肉絲</t>
    <phoneticPr fontId="3" type="noConversion"/>
  </si>
  <si>
    <t>關東煮</t>
  </si>
  <si>
    <t>風味時蔬</t>
    <phoneticPr fontId="3" type="noConversion"/>
  </si>
  <si>
    <t>番茄黃芽湯</t>
    <phoneticPr fontId="3" type="noConversion"/>
  </si>
  <si>
    <t>絞肉,板豆腐,青蔥,洋蔥,豆瓣醬,胡蘿蔔</t>
  </si>
  <si>
    <t>甜條,紅蘿蔔,白蘿蔔,小四角油腐,柴魚片</t>
  </si>
  <si>
    <t>番茄,黃豆芽,芹菜</t>
    <phoneticPr fontId="3" type="noConversion"/>
  </si>
  <si>
    <t>古早味肉燥</t>
  </si>
  <si>
    <t>沙茶白菜魚羹</t>
  </si>
  <si>
    <t>黃瓜鮮湯</t>
  </si>
  <si>
    <t>絞肉,洋蔥,碎乾丁,紅蔥頭</t>
  </si>
  <si>
    <t>大白菜,紅蘿蔔,木耳,魚羹,柴魚片</t>
  </si>
  <si>
    <t>大黃瓜,胡蘿蔔,乾木耳</t>
  </si>
  <si>
    <t>義式洋蔥炒蛋</t>
  </si>
  <si>
    <t>鐵板雙腐#</t>
    <phoneticPr fontId="3" type="noConversion"/>
  </si>
  <si>
    <t>綠豆湯</t>
    <phoneticPr fontId="3" type="noConversion"/>
  </si>
  <si>
    <t>洗選蛋.洋蔥,胡蘿蔔,義式香料,番茄醬</t>
    <phoneticPr fontId="3" type="noConversion"/>
  </si>
  <si>
    <t>油豆腐,豆腐,胡蘿蔔,乾木耳,青蔥,杏鮑菇</t>
    <phoneticPr fontId="3" type="noConversion"/>
  </si>
  <si>
    <t>綠豆</t>
    <phoneticPr fontId="3" type="noConversion"/>
  </si>
  <si>
    <t>凍腐燒肉</t>
    <phoneticPr fontId="3" type="noConversion"/>
  </si>
  <si>
    <t>咖哩蔬菜</t>
    <phoneticPr fontId="3" type="noConversion"/>
  </si>
  <si>
    <t>玉米什錦湯</t>
  </si>
  <si>
    <t>肉角,凍豆腐,白蘿蔔,洋蔥</t>
    <phoneticPr fontId="3" type="noConversion"/>
  </si>
  <si>
    <t>白花菜.紅蘿蔔.馬鈴薯.洋蔥</t>
    <phoneticPr fontId="3" type="noConversion"/>
  </si>
  <si>
    <t>玉米條,胡蘿蔔,大骨</t>
  </si>
  <si>
    <t>炸雞排</t>
    <phoneticPr fontId="3" type="noConversion"/>
  </si>
  <si>
    <t>蘿蔔大骨湯</t>
    <phoneticPr fontId="3" type="noConversion"/>
  </si>
  <si>
    <t>無骨雞排</t>
    <phoneticPr fontId="3" type="noConversion"/>
  </si>
  <si>
    <t>白蘿蔔,大骨</t>
    <phoneticPr fontId="3" type="noConversion"/>
  </si>
  <si>
    <t>糖醋魚丁</t>
    <phoneticPr fontId="3" type="noConversion"/>
  </si>
  <si>
    <t>開陽白菜</t>
    <phoneticPr fontId="3" type="noConversion"/>
  </si>
  <si>
    <t>柴魚豆腐湯</t>
    <phoneticPr fontId="3" type="noConversion"/>
  </si>
  <si>
    <t>水鯊魚丁,馬鈴薯,青椒,胡蘿蔔,鳳梨罐</t>
    <phoneticPr fontId="3" type="noConversion"/>
  </si>
  <si>
    <r>
      <t>大白菜.乾木耳.</t>
    </r>
    <r>
      <rPr>
        <sz val="7"/>
        <rFont val="微軟正黑體"/>
        <family val="2"/>
        <charset val="136"/>
      </rPr>
      <t>蝦皮.胡蘿蔔</t>
    </r>
    <phoneticPr fontId="3" type="noConversion"/>
  </si>
  <si>
    <t>板豆腐,柴魚片,青蔥</t>
    <phoneticPr fontId="3" type="noConversion"/>
  </si>
  <si>
    <t>咖哩炒肉片</t>
    <phoneticPr fontId="3" type="noConversion"/>
  </si>
  <si>
    <t>義式番茄豆腐煲</t>
    <phoneticPr fontId="3" type="noConversion"/>
  </si>
  <si>
    <t>冬瓜魚羹湯</t>
    <phoneticPr fontId="3" type="noConversion"/>
  </si>
  <si>
    <t>肉片,胡蘿蔔,洋蔥,小黃瓜</t>
    <phoneticPr fontId="3" type="noConversion"/>
  </si>
  <si>
    <t>豆腐,番茄,絞肉,乾木耳,青椒</t>
    <phoneticPr fontId="3" type="noConversion"/>
  </si>
  <si>
    <t>洗選蛋，番茄，青蔥</t>
    <phoneticPr fontId="3" type="noConversion"/>
  </si>
  <si>
    <t>咖哩蔬菜</t>
  </si>
  <si>
    <t>糖醋魚丁</t>
  </si>
  <si>
    <t>培根高麗菜</t>
    <phoneticPr fontId="3" type="noConversion"/>
  </si>
  <si>
    <t>蘿蔔油腐湯</t>
    <phoneticPr fontId="3" type="noConversion"/>
  </si>
  <si>
    <t>青花菜.紅蘿蔔.馬鈴薯.洋蔥.</t>
  </si>
  <si>
    <t>水鯊魚丁,馬鈴薯,青椒,胡蘿蔔,鳳梨罐</t>
  </si>
  <si>
    <t>高麗菜.培根,乾木耳</t>
    <phoneticPr fontId="3" type="noConversion"/>
  </si>
  <si>
    <t>白蘿蔔,小四角油腐,香菜</t>
    <phoneticPr fontId="3" type="noConversion"/>
  </si>
  <si>
    <t>玉米炒蛋</t>
    <phoneticPr fontId="3" type="noConversion"/>
  </si>
  <si>
    <t>香滷豆干</t>
    <phoneticPr fontId="3" type="noConversion"/>
  </si>
  <si>
    <t>紅豆紫米湯</t>
  </si>
  <si>
    <t>洗選蛋,玉米粒,,胡蘿蔔,蔥</t>
    <phoneticPr fontId="3" type="noConversion"/>
  </si>
  <si>
    <t>四分干,鮑菇頭,馬鈴薯</t>
    <phoneticPr fontId="3" type="noConversion"/>
  </si>
  <si>
    <t>紅豆,紫米</t>
  </si>
  <si>
    <t>沙茶肉片</t>
    <phoneticPr fontId="3" type="noConversion"/>
  </si>
  <si>
    <t>紅燒冬瓜凍腐</t>
    <phoneticPr fontId="3" type="noConversion"/>
  </si>
  <si>
    <t>海芽魚干湯</t>
    <phoneticPr fontId="3" type="noConversion"/>
  </si>
  <si>
    <t>肉片,洋蔥,胡蘿蔔,大白菜</t>
    <phoneticPr fontId="3" type="noConversion"/>
  </si>
  <si>
    <t>凍豆腐,冬瓜,胡蘿蔔</t>
    <phoneticPr fontId="3" type="noConversion"/>
  </si>
  <si>
    <t>乾海芽,小魚干</t>
    <phoneticPr fontId="3" type="noConversion"/>
  </si>
  <si>
    <t>炸雞塊</t>
    <phoneticPr fontId="3" type="noConversion"/>
  </si>
  <si>
    <t>蘿蔔鮮湯</t>
    <phoneticPr fontId="3" type="noConversion"/>
  </si>
  <si>
    <t>白油麵,絞肉,碎干丁,洋蔥,胡蘿蔔,馬鈴薯</t>
  </si>
  <si>
    <t>麥克雞塊*2</t>
    <phoneticPr fontId="3" type="noConversion"/>
  </si>
  <si>
    <t>白蘿蔔,胡蘿蔔,冬菜</t>
    <phoneticPr fontId="3" type="noConversion"/>
  </si>
  <si>
    <t>備註</t>
    <phoneticPr fontId="3" type="noConversion"/>
  </si>
  <si>
    <t>1.營養成份計算為平均值，熱量及營養素會隨攝取量多寡而有差異。</t>
    <phoneticPr fontId="3" type="noConversion"/>
  </si>
  <si>
    <t>2.營養午餐建議孩童總熱量：650~750大卡。</t>
    <phoneticPr fontId="3" type="noConversion"/>
  </si>
  <si>
    <t>3.副菜三的時蔬：大多為小白菜、大白菜、空心菜、油菜、高麗菜、青江菜等等</t>
    <phoneticPr fontId="3" type="noConversion"/>
  </si>
  <si>
    <t>4.菜單內詳細食材內容及烹調方法於檔案後方分頁裡。</t>
    <phoneticPr fontId="3" type="noConversion"/>
  </si>
  <si>
    <t>5.每月菜單經由午餐會議決議定案，如遇天災等不可抗拒之因素需做調整則由午餐祕書裁定做更動。</t>
    <phoneticPr fontId="3" type="noConversion"/>
  </si>
  <si>
    <t>6.所有產品皆有「產品責任5000萬保險」,您可安心食用。</t>
    <phoneticPr fontId="3" type="noConversion"/>
  </si>
  <si>
    <r>
      <t>7.</t>
    </r>
    <r>
      <rPr>
        <b/>
        <sz val="14"/>
        <color rgb="FF000000"/>
        <rFont val="微軟正黑體"/>
        <family val="2"/>
        <charset val="136"/>
      </rPr>
      <t>本菜單使用之豬肉</t>
    </r>
    <r>
      <rPr>
        <b/>
        <sz val="14"/>
        <color rgb="FF000000"/>
        <rFont val="新細明體"/>
        <family val="1"/>
        <charset val="136"/>
      </rPr>
      <t>、</t>
    </r>
    <r>
      <rPr>
        <b/>
        <sz val="14"/>
        <color rgb="FF000000"/>
        <rFont val="微軟正黑體"/>
        <family val="2"/>
        <charset val="136"/>
      </rPr>
      <t>牛肉皆為國產在地食材</t>
    </r>
    <phoneticPr fontId="3" type="noConversion"/>
  </si>
  <si>
    <t>新竹市新竹國民小學109年2月營養午餐(素)</t>
    <phoneticPr fontId="3" type="noConversion"/>
  </si>
  <si>
    <t>人數:85</t>
    <phoneticPr fontId="3" type="noConversion"/>
  </si>
  <si>
    <t>麥片飯</t>
    <phoneticPr fontId="3" type="noConversion"/>
  </si>
  <si>
    <t>麻油素什錦</t>
  </si>
  <si>
    <t>黃瓜枸杞湯</t>
    <phoneticPr fontId="3" type="noConversion"/>
  </si>
  <si>
    <t>素雞,素羊肉,素腰花,生香菇,甜椒</t>
    <phoneticPr fontId="3" type="noConversion"/>
  </si>
  <si>
    <t>板豆腐,胡蘿蔔,番茄,生木耳,鮑魚菇</t>
    <phoneticPr fontId="3" type="noConversion"/>
  </si>
  <si>
    <t>大黃瓜,枸杞</t>
    <phoneticPr fontId="3" type="noConversion"/>
  </si>
  <si>
    <t>紅燒素鴨</t>
  </si>
  <si>
    <t>繽紛時蔬</t>
  </si>
  <si>
    <t>蘿蔔素羹湯</t>
    <phoneticPr fontId="3" type="noConversion"/>
  </si>
  <si>
    <t>素鴨肉,生香菇,胡蘿蔔,彩椒,白蘿蔔</t>
    <phoneticPr fontId="3" type="noConversion"/>
  </si>
  <si>
    <t>彩椒,鮑菇頭,芹菜,生木耳</t>
  </si>
  <si>
    <t>白蘿蔔,素羹,香菜</t>
    <phoneticPr fontId="3" type="noConversion"/>
  </si>
  <si>
    <t>洗選蛋,香菇,胡蘿蔔</t>
    <phoneticPr fontId="3" type="noConversion"/>
  </si>
  <si>
    <t>小四角油腐,胡蘿蔔,去水酸菜</t>
    <phoneticPr fontId="3" type="noConversion"/>
  </si>
  <si>
    <t>冬瓜醬燒素肚</t>
    <phoneticPr fontId="3" type="noConversion"/>
  </si>
  <si>
    <t>芝麻海根</t>
  </si>
  <si>
    <t>素肚,冬瓜,胡蘿蔔,冬瓜醬</t>
    <phoneticPr fontId="3" type="noConversion"/>
  </si>
  <si>
    <t>海帶根,薑絲,白芝麻</t>
  </si>
  <si>
    <t>玉米素肉粥</t>
    <phoneticPr fontId="3" type="noConversion"/>
  </si>
  <si>
    <t>小瓜燒豆腸</t>
    <phoneticPr fontId="3" type="noConversion"/>
  </si>
  <si>
    <t>素火腿,玉米粒,胡蘿蔔,香菇,高麗菜,芹菜</t>
    <phoneticPr fontId="3" type="noConversion"/>
  </si>
  <si>
    <t>豆腸,鮑菇頭,生木耳,胡蘿蔔,小黃瓜</t>
  </si>
  <si>
    <t xml:space="preserve">                  本月用餐天數5日                   菜單提供：蕓慶企業有限公司 </t>
    <phoneticPr fontId="3" type="noConversion"/>
  </si>
  <si>
    <t xml:space="preserve">                  本月用餐天數5日                   菜單提供：蕓慶企業有限公司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</si>
</sst>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0.00_);[Red]\(0.00\)"/>
    <numFmt numFmtId="178" formatCode="m/d;@"/>
    <numFmt numFmtId="179" formatCode="0.0_);[Red]\(0.0\)"/>
    <numFmt numFmtId="180" formatCode="0_ "/>
    <numFmt numFmtId="181" formatCode="000"/>
  </numFmts>
  <fonts count="41" x14ac:knownFonts="1">
    <font>
      <sz val="12"/>
      <color theme="1"/>
      <name val="新細明體"/>
      <family val="1"/>
      <charset val="136"/>
      <scheme val="minor"/>
    </font>
    <font>
      <b/>
      <sz val="18"/>
      <color indexed="8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9"/>
      <color indexed="8"/>
      <name val="微軟正黑體"/>
      <family val="2"/>
      <charset val="136"/>
    </font>
    <font>
      <sz val="6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1"/>
      <name val="微軟正黑體"/>
      <family val="1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sz val="7"/>
      <color indexed="8"/>
      <name val="微軟正黑體"/>
      <family val="2"/>
      <charset val="136"/>
    </font>
    <font>
      <sz val="7"/>
      <name val="微軟正黑體"/>
      <family val="1"/>
      <charset val="136"/>
    </font>
    <font>
      <sz val="7"/>
      <name val="微軟正黑體"/>
      <family val="2"/>
      <charset val="136"/>
    </font>
    <font>
      <sz val="11"/>
      <color theme="1"/>
      <name val="新細明體"/>
      <family val="1"/>
      <charset val="136"/>
      <scheme val="minor"/>
    </font>
    <font>
      <sz val="11"/>
      <color theme="1"/>
      <name val="微軟正黑體"/>
      <family val="2"/>
      <charset val="136"/>
    </font>
    <font>
      <sz val="11"/>
      <color indexed="10"/>
      <name val="微軟正黑體"/>
      <family val="2"/>
      <charset val="136"/>
    </font>
    <font>
      <sz val="7"/>
      <color theme="1"/>
      <name val="新細明體"/>
      <family val="1"/>
      <charset val="136"/>
      <scheme val="minor"/>
    </font>
    <font>
      <sz val="7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2"/>
      <color rgb="FF0070C0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7"/>
      <color rgb="FF0070C0"/>
      <name val="微軟正黑體"/>
      <family val="2"/>
      <charset val="136"/>
    </font>
    <font>
      <sz val="6"/>
      <color rgb="FF0070C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1"/>
      <charset val="136"/>
    </font>
    <font>
      <sz val="6"/>
      <name val="微軟正黑體"/>
      <family val="1"/>
      <charset val="136"/>
    </font>
    <font>
      <sz val="11"/>
      <color indexed="12"/>
      <name val="微軟正黑體"/>
      <family val="2"/>
      <charset val="136"/>
    </font>
    <font>
      <sz val="11"/>
      <name val="新細明體"/>
      <family val="1"/>
      <charset val="136"/>
    </font>
    <font>
      <sz val="11"/>
      <color rgb="FF00B050"/>
      <name val="微軟正黑體"/>
      <family val="1"/>
      <charset val="136"/>
    </font>
    <font>
      <sz val="7"/>
      <color rgb="FF00B050"/>
      <name val="微軟正黑體"/>
      <family val="2"/>
      <charset val="136"/>
    </font>
    <font>
      <sz val="11"/>
      <color rgb="FF00B050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14"/>
      <color rgb="FF000000"/>
      <name val="新細明體"/>
      <family val="1"/>
      <charset val="136"/>
    </font>
    <font>
      <b/>
      <sz val="14"/>
      <color theme="1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176" fontId="4" fillId="2" borderId="0" xfId="0" applyNumberFormat="1" applyFont="1" applyFill="1">
      <alignment vertical="center"/>
    </xf>
    <xf numFmtId="0" fontId="4" fillId="0" borderId="0" xfId="0" applyFont="1">
      <alignment vertical="center"/>
    </xf>
    <xf numFmtId="0" fontId="8" fillId="3" borderId="4" xfId="0" applyFont="1" applyFill="1" applyBorder="1" applyAlignment="1">
      <alignment horizontal="center" vertical="center" shrinkToFit="1"/>
    </xf>
    <xf numFmtId="177" fontId="8" fillId="3" borderId="4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shrinkToFit="1"/>
    </xf>
    <xf numFmtId="177" fontId="8" fillId="3" borderId="5" xfId="0" applyNumberFormat="1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176" fontId="4" fillId="0" borderId="0" xfId="0" applyNumberFormat="1" applyFont="1" applyFill="1">
      <alignment vertical="center"/>
    </xf>
    <xf numFmtId="0" fontId="14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5" fillId="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181" fontId="6" fillId="5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/>
    </xf>
    <xf numFmtId="181" fontId="10" fillId="5" borderId="6" xfId="0" applyNumberFormat="1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176" fontId="4" fillId="5" borderId="0" xfId="0" applyNumberFormat="1" applyFont="1" applyFill="1">
      <alignment vertical="center"/>
    </xf>
    <xf numFmtId="0" fontId="4" fillId="5" borderId="0" xfId="0" applyFont="1" applyFill="1">
      <alignment vertical="center"/>
    </xf>
    <xf numFmtId="0" fontId="28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176" fontId="4" fillId="5" borderId="0" xfId="0" applyNumberFormat="1" applyFont="1" applyFill="1" applyBorder="1">
      <alignment vertical="center"/>
    </xf>
    <xf numFmtId="176" fontId="11" fillId="5" borderId="0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176" fontId="15" fillId="5" borderId="0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/>
    </xf>
    <xf numFmtId="181" fontId="10" fillId="7" borderId="9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>
      <alignment vertical="center"/>
    </xf>
    <xf numFmtId="0" fontId="12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/>
    </xf>
    <xf numFmtId="176" fontId="14" fillId="5" borderId="7" xfId="0" applyNumberFormat="1" applyFont="1" applyFill="1" applyBorder="1" applyAlignment="1">
      <alignment horizontal="center" vertical="center"/>
    </xf>
    <xf numFmtId="0" fontId="14" fillId="5" borderId="7" xfId="0" applyNumberFormat="1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17" fillId="0" borderId="6" xfId="0" applyFont="1" applyFill="1" applyBorder="1" applyAlignment="1">
      <alignment horizontal="center" vertical="center" shrinkToFit="1"/>
    </xf>
    <xf numFmtId="0" fontId="17" fillId="7" borderId="9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37" fillId="0" borderId="10" xfId="0" applyFont="1" applyBorder="1" applyAlignment="1">
      <alignment horizontal="left" vertical="center"/>
    </xf>
    <xf numFmtId="0" fontId="40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176" fontId="11" fillId="5" borderId="5" xfId="0" applyNumberFormat="1" applyFont="1" applyFill="1" applyBorder="1" applyAlignment="1">
      <alignment horizontal="center" vertical="center"/>
    </xf>
    <xf numFmtId="176" fontId="14" fillId="5" borderId="5" xfId="0" applyNumberFormat="1" applyFont="1" applyFill="1" applyBorder="1" applyAlignment="1">
      <alignment horizontal="center" vertical="center"/>
    </xf>
    <xf numFmtId="180" fontId="14" fillId="5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4" fillId="5" borderId="5" xfId="0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78" fontId="4" fillId="5" borderId="5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/>
    </xf>
    <xf numFmtId="176" fontId="11" fillId="5" borderId="5" xfId="0" applyNumberFormat="1" applyFont="1" applyFill="1" applyBorder="1" applyAlignment="1">
      <alignment horizontal="center" vertical="center"/>
    </xf>
    <xf numFmtId="176" fontId="11" fillId="5" borderId="6" xfId="0" applyNumberFormat="1" applyFont="1" applyFill="1" applyBorder="1" applyAlignment="1">
      <alignment horizontal="center" vertical="center"/>
    </xf>
    <xf numFmtId="178" fontId="4" fillId="4" borderId="5" xfId="0" applyNumberFormat="1" applyFont="1" applyFill="1" applyBorder="1" applyAlignment="1">
      <alignment horizontal="center" vertical="center"/>
    </xf>
    <xf numFmtId="178" fontId="4" fillId="4" borderId="6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180" fontId="14" fillId="5" borderId="5" xfId="0" applyNumberFormat="1" applyFont="1" applyFill="1" applyBorder="1" applyAlignment="1">
      <alignment horizontal="center" vertical="center"/>
    </xf>
    <xf numFmtId="180" fontId="14" fillId="5" borderId="6" xfId="0" applyNumberFormat="1" applyFont="1" applyFill="1" applyBorder="1" applyAlignment="1">
      <alignment horizontal="center" vertical="center"/>
    </xf>
    <xf numFmtId="0" fontId="14" fillId="5" borderId="5" xfId="0" applyNumberFormat="1" applyFont="1" applyFill="1" applyBorder="1" applyAlignment="1">
      <alignment horizontal="center" vertical="center"/>
    </xf>
    <xf numFmtId="0" fontId="14" fillId="5" borderId="6" xfId="0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176" fontId="14" fillId="5" borderId="5" xfId="0" applyNumberFormat="1" applyFont="1" applyFill="1" applyBorder="1" applyAlignment="1">
      <alignment horizontal="center" vertical="center"/>
    </xf>
    <xf numFmtId="176" fontId="14" fillId="5" borderId="6" xfId="0" applyNumberFormat="1" applyFont="1" applyFill="1" applyBorder="1" applyAlignment="1">
      <alignment horizontal="center" vertical="center"/>
    </xf>
    <xf numFmtId="179" fontId="11" fillId="5" borderId="5" xfId="0" applyNumberFormat="1" applyFont="1" applyFill="1" applyBorder="1" applyAlignment="1">
      <alignment horizontal="center" vertical="center"/>
    </xf>
    <xf numFmtId="179" fontId="11" fillId="5" borderId="6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0" fontId="7" fillId="5" borderId="6" xfId="0" applyNumberFormat="1" applyFont="1" applyFill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176" fontId="14" fillId="5" borderId="9" xfId="0" applyNumberFormat="1" applyFont="1" applyFill="1" applyBorder="1" applyAlignment="1">
      <alignment horizontal="center" vertical="center"/>
    </xf>
    <xf numFmtId="0" fontId="14" fillId="5" borderId="9" xfId="0" applyNumberFormat="1" applyFont="1" applyFill="1" applyBorder="1" applyAlignment="1">
      <alignment horizontal="center" vertical="center"/>
    </xf>
    <xf numFmtId="180" fontId="14" fillId="5" borderId="9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12" xfId="0" applyFont="1" applyBorder="1" applyAlignment="1">
      <alignment vertical="center"/>
    </xf>
    <xf numFmtId="0" fontId="4" fillId="5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481;&#22283;&#23567;110.02&#26376;&#32032;&#33756;&#219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481;&#22283;&#23567;110.02&#26376;&#33911;&#33756;&#219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.02素"/>
      <sheetName val="0218-0220"/>
      <sheetName val="0222-0226"/>
      <sheetName val="1214-1218"/>
      <sheetName val="1221-1225"/>
      <sheetName val="1228-1231"/>
      <sheetName val="工作表1"/>
    </sheetNames>
    <sheetDataSet>
      <sheetData sheetId="0"/>
      <sheetData sheetId="1">
        <row r="11">
          <cell r="X11">
            <v>3.2888888888888888</v>
          </cell>
          <cell r="Y11">
            <v>1.9942857142857142</v>
          </cell>
          <cell r="Z11">
            <v>1.38</v>
          </cell>
        </row>
        <row r="19">
          <cell r="X19">
            <v>3.4752941176470586</v>
          </cell>
          <cell r="Y19">
            <v>2.2114285714285713</v>
          </cell>
          <cell r="Z19">
            <v>1.3774999999999999</v>
          </cell>
        </row>
        <row r="27">
          <cell r="X27">
            <v>3.7333333333333338</v>
          </cell>
          <cell r="Y27">
            <v>1.8083333333333333</v>
          </cell>
          <cell r="Z27">
            <v>0.97</v>
          </cell>
        </row>
      </sheetData>
      <sheetData sheetId="2">
        <row r="11">
          <cell r="X11">
            <v>3</v>
          </cell>
          <cell r="Y11">
            <v>2.125</v>
          </cell>
          <cell r="Z11">
            <v>1.56</v>
          </cell>
        </row>
        <row r="19">
          <cell r="X19">
            <v>3.1666666666666665</v>
          </cell>
          <cell r="Y19">
            <v>2.1</v>
          </cell>
          <cell r="Z19">
            <v>1.83</v>
          </cell>
        </row>
        <row r="27">
          <cell r="X27">
            <v>3.315151515151515</v>
          </cell>
          <cell r="Y27">
            <v>1.9909090909090907</v>
          </cell>
          <cell r="Z27">
            <v>0.68</v>
          </cell>
        </row>
        <row r="35">
          <cell r="X35">
            <v>3</v>
          </cell>
          <cell r="Y35">
            <v>2.4857142857142858</v>
          </cell>
          <cell r="Z35">
            <v>1.6850000000000001</v>
          </cell>
        </row>
        <row r="45">
          <cell r="X45">
            <v>4.1235294117647054</v>
          </cell>
          <cell r="Y45">
            <v>1.9624999999999999</v>
          </cell>
          <cell r="Z45">
            <v>1.2250000000000001</v>
          </cell>
        </row>
      </sheetData>
      <sheetData sheetId="3">
        <row r="11">
          <cell r="X11">
            <v>3</v>
          </cell>
          <cell r="Y11">
            <v>2.2000000000000002</v>
          </cell>
          <cell r="Z11">
            <v>1.913</v>
          </cell>
        </row>
        <row r="19">
          <cell r="X19">
            <v>3</v>
          </cell>
          <cell r="Y19">
            <v>1.9360000000000002</v>
          </cell>
          <cell r="Z19">
            <v>1.4002000000000001</v>
          </cell>
        </row>
        <row r="27">
          <cell r="X27">
            <v>3.9333333333333336</v>
          </cell>
          <cell r="Y27">
            <v>1.9909090909090907</v>
          </cell>
          <cell r="Z27">
            <v>0.97</v>
          </cell>
        </row>
        <row r="35">
          <cell r="X35">
            <v>3.52</v>
          </cell>
          <cell r="Y35">
            <v>2.0504880952380953</v>
          </cell>
          <cell r="Z35">
            <v>1.4510000000000003</v>
          </cell>
        </row>
        <row r="45">
          <cell r="X45">
            <v>4.117647058823529</v>
          </cell>
          <cell r="Y45">
            <v>1.9718181818181817</v>
          </cell>
          <cell r="Z45">
            <v>0.97</v>
          </cell>
        </row>
      </sheetData>
      <sheetData sheetId="4">
        <row r="11">
          <cell r="X11">
            <v>3</v>
          </cell>
          <cell r="Y11">
            <v>1.9114285714285715</v>
          </cell>
          <cell r="Z11">
            <v>1.706</v>
          </cell>
        </row>
        <row r="19">
          <cell r="X19">
            <v>3.3798039215686275</v>
          </cell>
          <cell r="Y19">
            <v>2.1</v>
          </cell>
          <cell r="Z19">
            <v>1.7670999999999999</v>
          </cell>
        </row>
        <row r="28">
          <cell r="X28">
            <v>3.85</v>
          </cell>
          <cell r="Y28">
            <v>1.9454545454545453</v>
          </cell>
          <cell r="Z28">
            <v>0.96599999999999997</v>
          </cell>
        </row>
        <row r="36">
          <cell r="X36">
            <v>3</v>
          </cell>
          <cell r="Y36">
            <v>1.74</v>
          </cell>
          <cell r="Z36">
            <v>1.1718000000000002</v>
          </cell>
        </row>
        <row r="46">
          <cell r="X46">
            <v>2.9777777777777779</v>
          </cell>
          <cell r="Y46">
            <v>2.3142857142857141</v>
          </cell>
          <cell r="Z46">
            <v>1.1499999999999999</v>
          </cell>
        </row>
        <row r="56">
          <cell r="X56">
            <v>3.3333333333333335</v>
          </cell>
          <cell r="Y56">
            <v>2.0091428571428573</v>
          </cell>
          <cell r="Z56">
            <v>1.325</v>
          </cell>
        </row>
      </sheetData>
      <sheetData sheetId="5">
        <row r="27">
          <cell r="X27">
            <v>4.6558169934640521</v>
          </cell>
          <cell r="Y27">
            <v>2.0428571428571427</v>
          </cell>
          <cell r="Z27">
            <v>0.68900000000000006</v>
          </cell>
        </row>
        <row r="35">
          <cell r="X35">
            <v>3</v>
          </cell>
          <cell r="Y35">
            <v>2.0257142857142858</v>
          </cell>
          <cell r="Z35">
            <v>1.3274999999999999</v>
          </cell>
        </row>
        <row r="45">
          <cell r="X45">
            <v>2.8888888888888888</v>
          </cell>
          <cell r="Y45">
            <v>1.9257142857142857</v>
          </cell>
          <cell r="Z45">
            <v>1.17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.02葷"/>
      <sheetName val="0218-0220"/>
      <sheetName val="0222-0226"/>
      <sheetName val="1214-1218"/>
      <sheetName val="1221-1225"/>
      <sheetName val="1228-1231"/>
      <sheetName val="工作表1"/>
    </sheetNames>
    <sheetDataSet>
      <sheetData sheetId="0"/>
      <sheetData sheetId="1">
        <row r="11">
          <cell r="X11">
            <v>3.2888888888888888</v>
          </cell>
          <cell r="Y11">
            <v>1.9942857142857142</v>
          </cell>
          <cell r="Z11">
            <v>1.38</v>
          </cell>
        </row>
        <row r="19">
          <cell r="X19">
            <v>3.4752941176470586</v>
          </cell>
          <cell r="Y19">
            <v>2.2114285714285713</v>
          </cell>
          <cell r="Z19">
            <v>1.3774999999999999</v>
          </cell>
        </row>
        <row r="27">
          <cell r="X27">
            <v>3.7333333333333338</v>
          </cell>
          <cell r="Y27">
            <v>1.8083333333333333</v>
          </cell>
          <cell r="Z27">
            <v>0.97</v>
          </cell>
        </row>
      </sheetData>
      <sheetData sheetId="2">
        <row r="11">
          <cell r="X11">
            <v>3</v>
          </cell>
          <cell r="Y11">
            <v>2.0257142857142858</v>
          </cell>
          <cell r="Z11">
            <v>1.6080000000000001</v>
          </cell>
        </row>
        <row r="19">
          <cell r="X19">
            <v>3.2376470588235295</v>
          </cell>
          <cell r="Y19">
            <v>2.0976190476190477</v>
          </cell>
          <cell r="Z19">
            <v>1.57</v>
          </cell>
        </row>
        <row r="27">
          <cell r="X27">
            <v>3.6</v>
          </cell>
          <cell r="Y27">
            <v>1.9909090909090907</v>
          </cell>
          <cell r="Z27">
            <v>0.73199999999999998</v>
          </cell>
        </row>
        <row r="35">
          <cell r="X35">
            <v>3.3333333333333335</v>
          </cell>
          <cell r="Y35">
            <v>1.7971428571428572</v>
          </cell>
          <cell r="Z35">
            <v>1.5668</v>
          </cell>
        </row>
        <row r="45">
          <cell r="X45">
            <v>4.117647058823529</v>
          </cell>
          <cell r="Y45">
            <v>2.04</v>
          </cell>
          <cell r="Z45">
            <v>1.002</v>
          </cell>
        </row>
      </sheetData>
      <sheetData sheetId="3">
        <row r="11">
          <cell r="X11">
            <v>3</v>
          </cell>
          <cell r="Y11">
            <v>2.2000000000000002</v>
          </cell>
          <cell r="Z11">
            <v>1.913</v>
          </cell>
        </row>
        <row r="19">
          <cell r="X19">
            <v>3</v>
          </cell>
          <cell r="Y19">
            <v>1.9360000000000002</v>
          </cell>
          <cell r="Z19">
            <v>1.4002000000000001</v>
          </cell>
        </row>
        <row r="27">
          <cell r="X27">
            <v>3.9333333333333336</v>
          </cell>
          <cell r="Y27">
            <v>1.9909090909090907</v>
          </cell>
          <cell r="Z27">
            <v>0.97</v>
          </cell>
        </row>
        <row r="35">
          <cell r="X35">
            <v>3.52</v>
          </cell>
          <cell r="Y35">
            <v>2.0504880952380953</v>
          </cell>
          <cell r="Z35">
            <v>1.4510000000000003</v>
          </cell>
        </row>
        <row r="45">
          <cell r="X45">
            <v>4.117647058823529</v>
          </cell>
          <cell r="Y45">
            <v>1.9718181818181817</v>
          </cell>
          <cell r="Z45">
            <v>0.97</v>
          </cell>
        </row>
      </sheetData>
      <sheetData sheetId="4">
        <row r="11">
          <cell r="X11">
            <v>3</v>
          </cell>
          <cell r="Y11">
            <v>1.9114285714285715</v>
          </cell>
          <cell r="Z11">
            <v>1.706</v>
          </cell>
        </row>
        <row r="19">
          <cell r="X19">
            <v>3.3798039215686275</v>
          </cell>
          <cell r="Y19">
            <v>2.1</v>
          </cell>
          <cell r="Z19">
            <v>1.7670999999999999</v>
          </cell>
        </row>
        <row r="28">
          <cell r="X28">
            <v>3.85</v>
          </cell>
          <cell r="Y28">
            <v>1.9454545454545453</v>
          </cell>
          <cell r="Z28">
            <v>0.96599999999999997</v>
          </cell>
        </row>
        <row r="36">
          <cell r="X36">
            <v>3</v>
          </cell>
          <cell r="Y36">
            <v>1.74</v>
          </cell>
          <cell r="Z36">
            <v>1.1718000000000002</v>
          </cell>
        </row>
        <row r="46">
          <cell r="X46">
            <v>2.9777777777777779</v>
          </cell>
          <cell r="Y46">
            <v>2.3142857142857141</v>
          </cell>
          <cell r="Z46">
            <v>1.1499999999999999</v>
          </cell>
        </row>
        <row r="56">
          <cell r="X56">
            <v>3.3333333333333335</v>
          </cell>
          <cell r="Y56">
            <v>2.0091428571428573</v>
          </cell>
          <cell r="Z56">
            <v>1.325</v>
          </cell>
        </row>
      </sheetData>
      <sheetData sheetId="5">
        <row r="27">
          <cell r="X27">
            <v>4.6558169934640521</v>
          </cell>
          <cell r="Y27">
            <v>2.0428571428571427</v>
          </cell>
          <cell r="Z27">
            <v>0.68900000000000006</v>
          </cell>
        </row>
        <row r="35">
          <cell r="X35">
            <v>3</v>
          </cell>
          <cell r="Y35">
            <v>2.0257142857142858</v>
          </cell>
          <cell r="Z35">
            <v>1.3274999999999999</v>
          </cell>
        </row>
        <row r="45">
          <cell r="X45">
            <v>2.8888888888888888</v>
          </cell>
          <cell r="Y45">
            <v>1.9257142857142857</v>
          </cell>
          <cell r="Z45">
            <v>1.17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72"/>
  <sheetViews>
    <sheetView tabSelected="1" view="pageBreakPreview" zoomScale="115" zoomScaleNormal="100" zoomScaleSheetLayoutView="115" workbookViewId="0">
      <selection activeCell="V61" sqref="V61"/>
    </sheetView>
  </sheetViews>
  <sheetFormatPr defaultColWidth="9" defaultRowHeight="15.75" x14ac:dyDescent="0.25"/>
  <cols>
    <col min="1" max="1" width="7.5" style="7" customWidth="1"/>
    <col min="2" max="2" width="4.5" style="7" bestFit="1" customWidth="1"/>
    <col min="3" max="3" width="7.25" style="3" customWidth="1"/>
    <col min="4" max="4" width="23" style="3" customWidth="1"/>
    <col min="5" max="5" width="20.375" style="3" customWidth="1"/>
    <col min="6" max="6" width="7.375" style="3" customWidth="1"/>
    <col min="7" max="7" width="23.625" style="3" customWidth="1"/>
    <col min="8" max="8" width="5.125" style="3" customWidth="1"/>
    <col min="9" max="11" width="4.875" style="3" customWidth="1"/>
    <col min="12" max="12" width="4.5" style="3" customWidth="1"/>
    <col min="13" max="13" width="4.375" style="3" customWidth="1"/>
    <col min="14" max="14" width="3.875" style="3" customWidth="1"/>
    <col min="15" max="15" width="6.625" style="3" customWidth="1"/>
    <col min="16" max="18" width="5.25" style="1" customWidth="1"/>
    <col min="19" max="16384" width="9" style="3"/>
  </cols>
  <sheetData>
    <row r="1" spans="1:20" ht="24" customHeight="1" x14ac:dyDescent="0.25">
      <c r="A1" s="132" t="s">
        <v>207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4" t="s">
        <v>208</v>
      </c>
      <c r="O1" s="135"/>
      <c r="Q1" s="2" t="s">
        <v>2</v>
      </c>
      <c r="R1" s="2"/>
      <c r="S1" s="3" t="s">
        <v>3</v>
      </c>
      <c r="T1" s="3" t="s">
        <v>4</v>
      </c>
    </row>
    <row r="2" spans="1:20" s="7" customFormat="1" ht="21" customHeight="1" x14ac:dyDescent="0.25">
      <c r="A2" s="136" t="s">
        <v>5</v>
      </c>
      <c r="B2" s="136" t="s">
        <v>6</v>
      </c>
      <c r="C2" s="137"/>
      <c r="D2" s="138"/>
      <c r="E2" s="138"/>
      <c r="F2" s="138"/>
      <c r="G2" s="138"/>
      <c r="H2" s="138"/>
      <c r="I2" s="4" t="s">
        <v>7</v>
      </c>
      <c r="J2" s="5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139" t="s">
        <v>13</v>
      </c>
      <c r="P2" s="6"/>
      <c r="Q2" s="6"/>
      <c r="R2" s="6"/>
      <c r="S2" s="7" t="s">
        <v>14</v>
      </c>
      <c r="T2" s="7" t="s">
        <v>15</v>
      </c>
    </row>
    <row r="3" spans="1:20" ht="20.25" customHeight="1" x14ac:dyDescent="0.25">
      <c r="A3" s="136"/>
      <c r="B3" s="136"/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9" t="s">
        <v>21</v>
      </c>
      <c r="I3" s="10" t="s">
        <v>22</v>
      </c>
      <c r="J3" s="11" t="s">
        <v>22</v>
      </c>
      <c r="K3" s="12" t="s">
        <v>22</v>
      </c>
      <c r="L3" s="12" t="s">
        <v>22</v>
      </c>
      <c r="M3" s="12" t="s">
        <v>22</v>
      </c>
      <c r="N3" s="12" t="s">
        <v>22</v>
      </c>
      <c r="O3" s="139"/>
      <c r="S3" s="3" t="s">
        <v>23</v>
      </c>
      <c r="T3" s="3" t="s">
        <v>24</v>
      </c>
    </row>
    <row r="4" spans="1:20" s="19" customFormat="1" ht="24.95" hidden="1" customHeight="1" x14ac:dyDescent="0.25">
      <c r="A4" s="149">
        <v>44074</v>
      </c>
      <c r="B4" s="151" t="s">
        <v>25</v>
      </c>
      <c r="C4" s="151" t="s">
        <v>26</v>
      </c>
      <c r="D4" s="13" t="s">
        <v>27</v>
      </c>
      <c r="E4" s="14" t="s">
        <v>28</v>
      </c>
      <c r="F4" s="15" t="s">
        <v>29</v>
      </c>
      <c r="G4" s="13" t="s">
        <v>30</v>
      </c>
      <c r="H4" s="154"/>
      <c r="I4" s="156">
        <v>3.5</v>
      </c>
      <c r="J4" s="166">
        <v>2</v>
      </c>
      <c r="K4" s="164">
        <v>1.6</v>
      </c>
      <c r="L4" s="162"/>
      <c r="M4" s="160">
        <v>3</v>
      </c>
      <c r="N4" s="162"/>
      <c r="O4" s="158">
        <f>I4*70+J4*75+K4*25+L4*60+M4*45+N4*95</f>
        <v>570</v>
      </c>
      <c r="P4" s="16"/>
      <c r="Q4" s="16"/>
      <c r="R4" s="16"/>
      <c r="S4" s="17"/>
      <c r="T4" s="18"/>
    </row>
    <row r="5" spans="1:20" s="19" customFormat="1" ht="9.75" hidden="1" customHeight="1" x14ac:dyDescent="0.25">
      <c r="A5" s="150"/>
      <c r="B5" s="152"/>
      <c r="C5" s="153"/>
      <c r="D5" s="20" t="s">
        <v>31</v>
      </c>
      <c r="E5" s="21" t="s">
        <v>32</v>
      </c>
      <c r="F5" s="22"/>
      <c r="G5" s="20" t="s">
        <v>33</v>
      </c>
      <c r="H5" s="155"/>
      <c r="I5" s="157"/>
      <c r="J5" s="167"/>
      <c r="K5" s="165"/>
      <c r="L5" s="163"/>
      <c r="M5" s="161"/>
      <c r="N5" s="163"/>
      <c r="O5" s="159"/>
      <c r="P5" s="16"/>
      <c r="Q5" s="16"/>
      <c r="R5" s="16"/>
      <c r="S5" s="23"/>
      <c r="T5" s="24"/>
    </row>
    <row r="6" spans="1:20" s="19" customFormat="1" ht="24.95" hidden="1" customHeight="1" x14ac:dyDescent="0.25">
      <c r="A6" s="140">
        <v>44165</v>
      </c>
      <c r="B6" s="142" t="s">
        <v>34</v>
      </c>
      <c r="C6" s="142" t="s">
        <v>35</v>
      </c>
      <c r="D6" s="25" t="s">
        <v>36</v>
      </c>
      <c r="E6" s="26" t="s">
        <v>37</v>
      </c>
      <c r="F6" s="27" t="s">
        <v>38</v>
      </c>
      <c r="G6" s="25" t="s">
        <v>39</v>
      </c>
      <c r="H6" s="145"/>
      <c r="I6" s="147">
        <f>P6</f>
        <v>3.2888888888888888</v>
      </c>
      <c r="J6" s="147">
        <f>Q6</f>
        <v>1.9942857142857142</v>
      </c>
      <c r="K6" s="147">
        <f>R6</f>
        <v>1.38</v>
      </c>
      <c r="L6" s="158"/>
      <c r="M6" s="160">
        <v>2.2000000000000002</v>
      </c>
      <c r="N6" s="162"/>
      <c r="O6" s="158">
        <f>I6*70+J6*75+K6*25+L6*60+M6*45+N6*95</f>
        <v>513.29365079365073</v>
      </c>
      <c r="P6" s="16">
        <f>'[1]0218-0220'!X11</f>
        <v>3.2888888888888888</v>
      </c>
      <c r="Q6" s="16">
        <f>'[1]0218-0220'!Y11</f>
        <v>1.9942857142857142</v>
      </c>
      <c r="R6" s="16">
        <f>'[1]0218-0220'!Z11</f>
        <v>1.38</v>
      </c>
    </row>
    <row r="7" spans="1:20" s="19" customFormat="1" ht="9.75" hidden="1" customHeight="1" x14ac:dyDescent="0.25">
      <c r="A7" s="141"/>
      <c r="B7" s="143"/>
      <c r="C7" s="144"/>
      <c r="D7" s="28" t="s">
        <v>40</v>
      </c>
      <c r="E7" s="29" t="s">
        <v>41</v>
      </c>
      <c r="F7" s="30"/>
      <c r="G7" s="28" t="s">
        <v>42</v>
      </c>
      <c r="H7" s="146"/>
      <c r="I7" s="148"/>
      <c r="J7" s="148"/>
      <c r="K7" s="148"/>
      <c r="L7" s="159"/>
      <c r="M7" s="161"/>
      <c r="N7" s="163"/>
      <c r="O7" s="159"/>
      <c r="P7" s="16"/>
      <c r="Q7" s="16"/>
      <c r="R7" s="16"/>
    </row>
    <row r="8" spans="1:20" ht="24.95" hidden="1" customHeight="1" x14ac:dyDescent="0.25">
      <c r="A8" s="168">
        <f>A6+1</f>
        <v>44166</v>
      </c>
      <c r="B8" s="142" t="s">
        <v>43</v>
      </c>
      <c r="C8" s="142" t="s">
        <v>44</v>
      </c>
      <c r="D8" s="31" t="s">
        <v>45</v>
      </c>
      <c r="E8" s="32" t="s">
        <v>46</v>
      </c>
      <c r="F8" s="33" t="s">
        <v>47</v>
      </c>
      <c r="G8" s="31" t="s">
        <v>48</v>
      </c>
      <c r="H8" s="171"/>
      <c r="I8" s="147">
        <f t="shared" ref="I8:K8" si="0">P8</f>
        <v>3.4752941176470586</v>
      </c>
      <c r="J8" s="147">
        <f t="shared" si="0"/>
        <v>2.2114285714285713</v>
      </c>
      <c r="K8" s="147">
        <f t="shared" si="0"/>
        <v>1.3774999999999999</v>
      </c>
      <c r="L8" s="164"/>
      <c r="M8" s="160">
        <v>2.2000000000000002</v>
      </c>
      <c r="N8" s="158"/>
      <c r="O8" s="158">
        <f>I8*70+J8*75+K8*25+L8*60+M8*45+N8*95</f>
        <v>542.56523109243699</v>
      </c>
      <c r="P8" s="16">
        <f>'[1]0218-0220'!X19</f>
        <v>3.4752941176470586</v>
      </c>
      <c r="Q8" s="16">
        <f>'[1]0218-0220'!Y19</f>
        <v>2.2114285714285713</v>
      </c>
      <c r="R8" s="16">
        <f>'[1]0218-0220'!Z19</f>
        <v>1.3774999999999999</v>
      </c>
      <c r="S8" s="3" t="s">
        <v>49</v>
      </c>
      <c r="T8" s="3" t="s">
        <v>50</v>
      </c>
    </row>
    <row r="9" spans="1:20" ht="9.75" hidden="1" customHeight="1" x14ac:dyDescent="0.25">
      <c r="A9" s="169"/>
      <c r="B9" s="143"/>
      <c r="C9" s="144"/>
      <c r="D9" s="34" t="s">
        <v>51</v>
      </c>
      <c r="E9" s="34" t="s">
        <v>52</v>
      </c>
      <c r="F9" s="35"/>
      <c r="G9" s="36" t="s">
        <v>53</v>
      </c>
      <c r="H9" s="172"/>
      <c r="I9" s="148"/>
      <c r="J9" s="148"/>
      <c r="K9" s="148"/>
      <c r="L9" s="165"/>
      <c r="M9" s="161"/>
      <c r="N9" s="159"/>
      <c r="O9" s="159"/>
      <c r="S9" s="3" t="s">
        <v>54</v>
      </c>
      <c r="T9" s="3" t="s">
        <v>55</v>
      </c>
    </row>
    <row r="10" spans="1:20" ht="24.95" hidden="1" customHeight="1" x14ac:dyDescent="0.25">
      <c r="A10" s="168">
        <f t="shared" ref="A10" si="1">A8+1</f>
        <v>44167</v>
      </c>
      <c r="B10" s="142" t="s">
        <v>56</v>
      </c>
      <c r="C10" s="142" t="s">
        <v>57</v>
      </c>
      <c r="D10" s="37" t="s">
        <v>58</v>
      </c>
      <c r="E10" s="38" t="s">
        <v>59</v>
      </c>
      <c r="F10" s="39" t="s">
        <v>60</v>
      </c>
      <c r="G10" s="40" t="s">
        <v>61</v>
      </c>
      <c r="H10" s="170"/>
      <c r="I10" s="147">
        <f t="shared" ref="I10:K10" si="2">P10</f>
        <v>3.7333333333333338</v>
      </c>
      <c r="J10" s="147">
        <f t="shared" si="2"/>
        <v>1.8083333333333333</v>
      </c>
      <c r="K10" s="147">
        <f t="shared" si="2"/>
        <v>0.97</v>
      </c>
      <c r="L10" s="164"/>
      <c r="M10" s="160">
        <v>2.5</v>
      </c>
      <c r="N10" s="162"/>
      <c r="O10" s="158">
        <f>I10*70+J10*75+K10*25+L10*60+M10*45+N10*95</f>
        <v>533.70833333333337</v>
      </c>
      <c r="P10" s="1">
        <f>'[1]0218-0220'!X27</f>
        <v>3.7333333333333338</v>
      </c>
      <c r="Q10" s="1">
        <f>'[1]0218-0220'!Y27</f>
        <v>1.8083333333333333</v>
      </c>
      <c r="R10" s="1">
        <f>'[1]0218-0220'!Z27</f>
        <v>0.97</v>
      </c>
    </row>
    <row r="11" spans="1:20" ht="9.75" hidden="1" customHeight="1" x14ac:dyDescent="0.25">
      <c r="A11" s="169"/>
      <c r="B11" s="143"/>
      <c r="C11" s="144"/>
      <c r="D11" s="41" t="s">
        <v>62</v>
      </c>
      <c r="E11" s="42" t="s">
        <v>63</v>
      </c>
      <c r="F11" s="43"/>
      <c r="G11" s="42" t="s">
        <v>64</v>
      </c>
      <c r="H11" s="146"/>
      <c r="I11" s="148"/>
      <c r="J11" s="148"/>
      <c r="K11" s="148"/>
      <c r="L11" s="165"/>
      <c r="M11" s="161"/>
      <c r="N11" s="163"/>
      <c r="O11" s="159"/>
    </row>
    <row r="12" spans="1:20" ht="32.25" customHeight="1" x14ac:dyDescent="0.25">
      <c r="A12" s="179">
        <v>43883</v>
      </c>
      <c r="B12" s="142" t="s">
        <v>34</v>
      </c>
      <c r="C12" s="142" t="s">
        <v>209</v>
      </c>
      <c r="D12" s="32" t="s">
        <v>210</v>
      </c>
      <c r="E12" s="26" t="s">
        <v>73</v>
      </c>
      <c r="F12" s="27" t="s">
        <v>74</v>
      </c>
      <c r="G12" s="31" t="s">
        <v>211</v>
      </c>
      <c r="H12" s="171"/>
      <c r="I12" s="147">
        <f t="shared" ref="I12:K12" si="3">P12</f>
        <v>3</v>
      </c>
      <c r="J12" s="147">
        <f t="shared" si="3"/>
        <v>2.125</v>
      </c>
      <c r="K12" s="147">
        <f t="shared" si="3"/>
        <v>1.56</v>
      </c>
      <c r="L12" s="160"/>
      <c r="M12" s="160">
        <v>2.2000000000000002</v>
      </c>
      <c r="N12" s="162"/>
      <c r="O12" s="158">
        <f>I12*70+J12*75+K12*25+L12*60+M12*45+N12*95</f>
        <v>507.375</v>
      </c>
      <c r="P12" s="1">
        <f>'[1]0222-0226'!X11</f>
        <v>3</v>
      </c>
      <c r="Q12" s="1">
        <f>'[1]0222-0226'!Y11</f>
        <v>2.125</v>
      </c>
      <c r="R12" s="1">
        <f>'[1]0222-0226'!Z11</f>
        <v>1.56</v>
      </c>
    </row>
    <row r="13" spans="1:20" ht="21" customHeight="1" x14ac:dyDescent="0.25">
      <c r="A13" s="169"/>
      <c r="B13" s="143"/>
      <c r="C13" s="144"/>
      <c r="D13" s="56" t="s">
        <v>212</v>
      </c>
      <c r="E13" s="29" t="s">
        <v>213</v>
      </c>
      <c r="F13" s="30"/>
      <c r="G13" s="34" t="s">
        <v>214</v>
      </c>
      <c r="H13" s="172"/>
      <c r="I13" s="148"/>
      <c r="J13" s="148"/>
      <c r="K13" s="148"/>
      <c r="L13" s="180"/>
      <c r="M13" s="161"/>
      <c r="N13" s="163"/>
      <c r="O13" s="159"/>
    </row>
    <row r="14" spans="1:20" s="19" customFormat="1" ht="27" customHeight="1" x14ac:dyDescent="0.25">
      <c r="A14" s="179">
        <f>A12+1</f>
        <v>43884</v>
      </c>
      <c r="B14" s="142" t="s">
        <v>43</v>
      </c>
      <c r="C14" s="142" t="s">
        <v>44</v>
      </c>
      <c r="D14" s="57" t="s">
        <v>215</v>
      </c>
      <c r="E14" s="32" t="s">
        <v>216</v>
      </c>
      <c r="F14" s="33" t="s">
        <v>71</v>
      </c>
      <c r="G14" s="31" t="s">
        <v>217</v>
      </c>
      <c r="H14" s="171" t="s">
        <v>82</v>
      </c>
      <c r="I14" s="147">
        <f t="shared" ref="I14:K14" si="4">P14</f>
        <v>3.1666666666666665</v>
      </c>
      <c r="J14" s="147">
        <f t="shared" si="4"/>
        <v>2.1</v>
      </c>
      <c r="K14" s="147">
        <f t="shared" si="4"/>
        <v>1.83</v>
      </c>
      <c r="L14" s="164"/>
      <c r="M14" s="160">
        <v>2.2000000000000002</v>
      </c>
      <c r="N14" s="162">
        <v>1</v>
      </c>
      <c r="O14" s="158">
        <f>I14*70+J14*75+K14*25+L14*60+M14*45+N14*95</f>
        <v>618.91666666666663</v>
      </c>
      <c r="P14" s="16">
        <f>'[1]0222-0226'!X19</f>
        <v>3.1666666666666665</v>
      </c>
      <c r="Q14" s="16">
        <f>'[1]0222-0226'!Y19</f>
        <v>2.1</v>
      </c>
      <c r="R14" s="16">
        <f>'[1]0222-0226'!Z19</f>
        <v>1.83</v>
      </c>
    </row>
    <row r="15" spans="1:20" s="19" customFormat="1" ht="19.5" customHeight="1" x14ac:dyDescent="0.25">
      <c r="A15" s="169"/>
      <c r="B15" s="143"/>
      <c r="C15" s="144"/>
      <c r="D15" s="58" t="s">
        <v>218</v>
      </c>
      <c r="E15" s="56" t="s">
        <v>219</v>
      </c>
      <c r="F15" s="35"/>
      <c r="G15" s="34" t="s">
        <v>220</v>
      </c>
      <c r="H15" s="172"/>
      <c r="I15" s="148"/>
      <c r="J15" s="148"/>
      <c r="K15" s="148"/>
      <c r="L15" s="144"/>
      <c r="M15" s="161"/>
      <c r="N15" s="163"/>
      <c r="O15" s="159"/>
      <c r="P15" s="16"/>
      <c r="Q15" s="16"/>
      <c r="R15" s="16"/>
    </row>
    <row r="16" spans="1:20" s="19" customFormat="1" ht="27.75" customHeight="1" x14ac:dyDescent="0.25">
      <c r="A16" s="179">
        <f>A14+1</f>
        <v>43885</v>
      </c>
      <c r="B16" s="142" t="s">
        <v>56</v>
      </c>
      <c r="C16" s="142" t="s">
        <v>57</v>
      </c>
      <c r="D16" s="37" t="s">
        <v>86</v>
      </c>
      <c r="E16" s="38" t="s">
        <v>87</v>
      </c>
      <c r="F16" s="39" t="s">
        <v>60</v>
      </c>
      <c r="G16" s="40" t="s">
        <v>88</v>
      </c>
      <c r="H16" s="181"/>
      <c r="I16" s="147">
        <f t="shared" ref="I16:K16" si="5">P16</f>
        <v>3.315151515151515</v>
      </c>
      <c r="J16" s="147">
        <f t="shared" si="5"/>
        <v>1.9909090909090907</v>
      </c>
      <c r="K16" s="147">
        <f t="shared" si="5"/>
        <v>0.68</v>
      </c>
      <c r="L16" s="183"/>
      <c r="M16" s="160">
        <v>2.2000000000000002</v>
      </c>
      <c r="N16" s="162"/>
      <c r="O16" s="158">
        <f>I16*70+J16*75+K16*25+L16*60+M16*45+N16*95</f>
        <v>497.37878787878788</v>
      </c>
      <c r="P16" s="16">
        <f>'[1]0222-0226'!X27</f>
        <v>3.315151515151515</v>
      </c>
      <c r="Q16" s="16">
        <f>'[1]0222-0226'!Y27</f>
        <v>1.9909090909090907</v>
      </c>
      <c r="R16" s="16">
        <f>'[1]0222-0226'!Z27</f>
        <v>0.68</v>
      </c>
    </row>
    <row r="17" spans="1:18" s="19" customFormat="1" ht="18.75" customHeight="1" x14ac:dyDescent="0.25">
      <c r="A17" s="169"/>
      <c r="B17" s="143"/>
      <c r="C17" s="144"/>
      <c r="D17" s="41" t="s">
        <v>221</v>
      </c>
      <c r="E17" s="42" t="s">
        <v>222</v>
      </c>
      <c r="F17" s="43"/>
      <c r="G17" s="42" t="s">
        <v>91</v>
      </c>
      <c r="H17" s="182"/>
      <c r="I17" s="148"/>
      <c r="J17" s="148"/>
      <c r="K17" s="148"/>
      <c r="L17" s="184"/>
      <c r="M17" s="161"/>
      <c r="N17" s="163"/>
      <c r="O17" s="159"/>
      <c r="P17" s="16"/>
      <c r="Q17" s="16"/>
      <c r="R17" s="16"/>
    </row>
    <row r="18" spans="1:18" s="19" customFormat="1" ht="27.75" customHeight="1" x14ac:dyDescent="0.25">
      <c r="A18" s="179">
        <f>A16+1</f>
        <v>43886</v>
      </c>
      <c r="B18" s="176" t="s">
        <v>65</v>
      </c>
      <c r="C18" s="142" t="s">
        <v>66</v>
      </c>
      <c r="D18" s="44" t="s">
        <v>223</v>
      </c>
      <c r="E18" s="31" t="s">
        <v>224</v>
      </c>
      <c r="F18" s="45" t="s">
        <v>67</v>
      </c>
      <c r="G18" s="26" t="s">
        <v>94</v>
      </c>
      <c r="H18" s="177"/>
      <c r="I18" s="147">
        <f t="shared" ref="I18:K18" si="6">P18</f>
        <v>3</v>
      </c>
      <c r="J18" s="147">
        <f t="shared" si="6"/>
        <v>2.4857142857142858</v>
      </c>
      <c r="K18" s="147">
        <f t="shared" si="6"/>
        <v>1.6850000000000001</v>
      </c>
      <c r="L18" s="158"/>
      <c r="M18" s="160">
        <v>2.2999999999999998</v>
      </c>
      <c r="N18" s="162"/>
      <c r="O18" s="158">
        <f>I18*70+J18*75+K18*25+L18*60+M18*45+N18*95</f>
        <v>542.05357142857144</v>
      </c>
      <c r="P18" s="16">
        <f>'[1]0222-0226'!X35</f>
        <v>3</v>
      </c>
      <c r="Q18" s="16">
        <f>'[1]0222-0226'!Y35</f>
        <v>2.4857142857142858</v>
      </c>
      <c r="R18" s="16">
        <f>'[1]0222-0226'!Z35</f>
        <v>1.6850000000000001</v>
      </c>
    </row>
    <row r="19" spans="1:18" s="19" customFormat="1" ht="19.5" customHeight="1" x14ac:dyDescent="0.25">
      <c r="A19" s="169"/>
      <c r="B19" s="144"/>
      <c r="C19" s="144"/>
      <c r="D19" s="46" t="s">
        <v>225</v>
      </c>
      <c r="E19" s="34" t="s">
        <v>226</v>
      </c>
      <c r="F19" s="47"/>
      <c r="G19" s="36" t="s">
        <v>97</v>
      </c>
      <c r="H19" s="178"/>
      <c r="I19" s="148"/>
      <c r="J19" s="148"/>
      <c r="K19" s="148"/>
      <c r="L19" s="159"/>
      <c r="M19" s="161"/>
      <c r="N19" s="163"/>
      <c r="O19" s="159"/>
      <c r="P19" s="16"/>
      <c r="Q19" s="16"/>
      <c r="R19" s="16"/>
    </row>
    <row r="20" spans="1:18" s="19" customFormat="1" ht="28.5" customHeight="1" x14ac:dyDescent="0.25">
      <c r="A20" s="179">
        <f>A18+1</f>
        <v>43887</v>
      </c>
      <c r="B20" s="173" t="s">
        <v>25</v>
      </c>
      <c r="C20" s="173" t="s">
        <v>26</v>
      </c>
      <c r="D20" s="48" t="s">
        <v>227</v>
      </c>
      <c r="E20" s="49" t="s">
        <v>228</v>
      </c>
      <c r="F20" s="50" t="s">
        <v>29</v>
      </c>
      <c r="G20" s="51" t="s">
        <v>100</v>
      </c>
      <c r="H20" s="154"/>
      <c r="I20" s="147">
        <f t="shared" ref="I20:K20" si="7">P20</f>
        <v>4.1235294117647054</v>
      </c>
      <c r="J20" s="147">
        <f t="shared" si="7"/>
        <v>1.9624999999999999</v>
      </c>
      <c r="K20" s="147">
        <f t="shared" si="7"/>
        <v>1.2250000000000001</v>
      </c>
      <c r="L20" s="164"/>
      <c r="M20" s="160">
        <v>3</v>
      </c>
      <c r="N20" s="162"/>
      <c r="O20" s="158">
        <f>I20*70+J20*75+K20*25+L20*60+M20*45+N20*95</f>
        <v>601.45955882352939</v>
      </c>
      <c r="P20" s="16">
        <f>'[1]0222-0226'!X45</f>
        <v>4.1235294117647054</v>
      </c>
      <c r="Q20" s="16">
        <f>'[1]0222-0226'!Y45</f>
        <v>1.9624999999999999</v>
      </c>
      <c r="R20" s="16">
        <f>'[1]0222-0226'!Z45</f>
        <v>1.2250000000000001</v>
      </c>
    </row>
    <row r="21" spans="1:18" s="19" customFormat="1" ht="18.75" customHeight="1" x14ac:dyDescent="0.25">
      <c r="A21" s="169"/>
      <c r="B21" s="174"/>
      <c r="C21" s="175"/>
      <c r="D21" s="52" t="s">
        <v>229</v>
      </c>
      <c r="E21" s="53" t="s">
        <v>230</v>
      </c>
      <c r="F21" s="54"/>
      <c r="G21" s="53" t="s">
        <v>100</v>
      </c>
      <c r="H21" s="155"/>
      <c r="I21" s="148"/>
      <c r="J21" s="148"/>
      <c r="K21" s="148"/>
      <c r="L21" s="185"/>
      <c r="M21" s="161"/>
      <c r="N21" s="163"/>
      <c r="O21" s="159"/>
      <c r="P21" s="16"/>
      <c r="Q21" s="16"/>
      <c r="R21" s="16"/>
    </row>
    <row r="22" spans="1:18" s="19" customFormat="1" ht="24.95" hidden="1" customHeight="1" x14ac:dyDescent="0.25">
      <c r="A22" s="168">
        <v>44179</v>
      </c>
      <c r="B22" s="142" t="s">
        <v>34</v>
      </c>
      <c r="C22" s="142" t="s">
        <v>35</v>
      </c>
      <c r="D22" s="31" t="s">
        <v>103</v>
      </c>
      <c r="E22" s="31" t="s">
        <v>104</v>
      </c>
      <c r="F22" s="27" t="s">
        <v>38</v>
      </c>
      <c r="G22" s="25" t="s">
        <v>105</v>
      </c>
      <c r="H22" s="177"/>
      <c r="I22" s="147">
        <f t="shared" ref="I22:K22" si="8">P22</f>
        <v>3</v>
      </c>
      <c r="J22" s="147">
        <f t="shared" si="8"/>
        <v>2.2000000000000002</v>
      </c>
      <c r="K22" s="147">
        <f t="shared" si="8"/>
        <v>1.913</v>
      </c>
      <c r="L22" s="158"/>
      <c r="M22" s="160">
        <v>2.2000000000000002</v>
      </c>
      <c r="N22" s="162"/>
      <c r="O22" s="158">
        <f>I22*70+J22*75+K22*25+L22*60+M22*45+N22*95</f>
        <v>521.82500000000005</v>
      </c>
      <c r="P22" s="16">
        <f>'[1]1214-1218'!X11</f>
        <v>3</v>
      </c>
      <c r="Q22" s="16">
        <f>'[1]1214-1218'!Y11</f>
        <v>2.2000000000000002</v>
      </c>
      <c r="R22" s="16">
        <f>'[1]1214-1218'!Z11</f>
        <v>1.913</v>
      </c>
    </row>
    <row r="23" spans="1:18" s="19" customFormat="1" ht="10.5" hidden="1" customHeight="1" x14ac:dyDescent="0.25">
      <c r="A23" s="169"/>
      <c r="B23" s="143"/>
      <c r="C23" s="144"/>
      <c r="D23" s="34" t="s">
        <v>106</v>
      </c>
      <c r="E23" s="34" t="s">
        <v>107</v>
      </c>
      <c r="F23" s="59"/>
      <c r="G23" s="34" t="s">
        <v>108</v>
      </c>
      <c r="H23" s="163"/>
      <c r="I23" s="148"/>
      <c r="J23" s="148"/>
      <c r="K23" s="148"/>
      <c r="L23" s="159"/>
      <c r="M23" s="161"/>
      <c r="N23" s="163"/>
      <c r="O23" s="159"/>
      <c r="P23" s="16"/>
      <c r="Q23" s="16"/>
      <c r="R23" s="16"/>
    </row>
    <row r="24" spans="1:18" s="19" customFormat="1" ht="24.95" hidden="1" customHeight="1" x14ac:dyDescent="0.25">
      <c r="A24" s="179">
        <f>A22+1</f>
        <v>44180</v>
      </c>
      <c r="B24" s="142" t="s">
        <v>43</v>
      </c>
      <c r="C24" s="142" t="s">
        <v>44</v>
      </c>
      <c r="D24" s="32" t="s">
        <v>109</v>
      </c>
      <c r="E24" s="26" t="s">
        <v>110</v>
      </c>
      <c r="F24" s="27" t="s">
        <v>38</v>
      </c>
      <c r="G24" s="31" t="s">
        <v>111</v>
      </c>
      <c r="H24" s="171"/>
      <c r="I24" s="147">
        <f t="shared" ref="I24:K24" si="9">P24</f>
        <v>3</v>
      </c>
      <c r="J24" s="147">
        <f t="shared" si="9"/>
        <v>1.9360000000000002</v>
      </c>
      <c r="K24" s="147">
        <f t="shared" si="9"/>
        <v>1.4002000000000001</v>
      </c>
      <c r="L24" s="164"/>
      <c r="M24" s="160">
        <v>3</v>
      </c>
      <c r="N24" s="162"/>
      <c r="O24" s="158">
        <f>I24*70+J24*75+K24*25+L24*60+M24*45+N24*95</f>
        <v>525.20500000000004</v>
      </c>
      <c r="P24" s="16">
        <f>'[1]1214-1218'!X19</f>
        <v>3</v>
      </c>
      <c r="Q24" s="16">
        <f>'[1]1214-1218'!Y19</f>
        <v>1.9360000000000002</v>
      </c>
      <c r="R24" s="16">
        <f>'[1]1214-1218'!Z19</f>
        <v>1.4002000000000001</v>
      </c>
    </row>
    <row r="25" spans="1:18" s="19" customFormat="1" ht="9.75" hidden="1" customHeight="1" x14ac:dyDescent="0.25">
      <c r="A25" s="169"/>
      <c r="B25" s="143"/>
      <c r="C25" s="144"/>
      <c r="D25" s="56" t="s">
        <v>112</v>
      </c>
      <c r="E25" s="29" t="s">
        <v>113</v>
      </c>
      <c r="F25" s="56"/>
      <c r="G25" s="34" t="s">
        <v>114</v>
      </c>
      <c r="H25" s="172"/>
      <c r="I25" s="148"/>
      <c r="J25" s="148"/>
      <c r="K25" s="148"/>
      <c r="L25" s="144"/>
      <c r="M25" s="161"/>
      <c r="N25" s="163"/>
      <c r="O25" s="159"/>
      <c r="P25" s="16"/>
      <c r="Q25" s="16"/>
      <c r="R25" s="16"/>
    </row>
    <row r="26" spans="1:18" s="63" customFormat="1" ht="24" hidden="1" customHeight="1" x14ac:dyDescent="0.25">
      <c r="A26" s="179">
        <f>A24+1</f>
        <v>44181</v>
      </c>
      <c r="B26" s="142" t="s">
        <v>56</v>
      </c>
      <c r="C26" s="142" t="s">
        <v>57</v>
      </c>
      <c r="D26" s="40" t="s">
        <v>115</v>
      </c>
      <c r="E26" s="40" t="s">
        <v>116</v>
      </c>
      <c r="F26" s="60" t="s">
        <v>117</v>
      </c>
      <c r="G26" s="61" t="s">
        <v>118</v>
      </c>
      <c r="H26" s="170"/>
      <c r="I26" s="147">
        <f t="shared" ref="I26:K26" si="10">P26</f>
        <v>3.9333333333333336</v>
      </c>
      <c r="J26" s="147">
        <f t="shared" si="10"/>
        <v>1.9909090909090907</v>
      </c>
      <c r="K26" s="147">
        <f t="shared" si="10"/>
        <v>0.97</v>
      </c>
      <c r="L26" s="164"/>
      <c r="M26" s="160">
        <v>2.5</v>
      </c>
      <c r="N26" s="164"/>
      <c r="O26" s="158">
        <f>I26*70+J26*75+K26*25+L26*60+M26*45+N26*95</f>
        <v>561.40151515151524</v>
      </c>
      <c r="P26" s="62">
        <f>'[1]1214-1218'!X27</f>
        <v>3.9333333333333336</v>
      </c>
      <c r="Q26" s="62">
        <f>'[1]1214-1218'!Y27</f>
        <v>1.9909090909090907</v>
      </c>
      <c r="R26" s="62">
        <f>'[1]1214-1218'!Z27</f>
        <v>0.97</v>
      </c>
    </row>
    <row r="27" spans="1:18" s="63" customFormat="1" ht="9.75" hidden="1" customHeight="1" x14ac:dyDescent="0.25">
      <c r="A27" s="169"/>
      <c r="B27" s="143"/>
      <c r="C27" s="144"/>
      <c r="D27" s="42" t="s">
        <v>119</v>
      </c>
      <c r="E27" s="42" t="s">
        <v>120</v>
      </c>
      <c r="F27" s="64"/>
      <c r="G27" s="65" t="s">
        <v>121</v>
      </c>
      <c r="H27" s="146"/>
      <c r="I27" s="148"/>
      <c r="J27" s="148"/>
      <c r="K27" s="148"/>
      <c r="L27" s="185"/>
      <c r="M27" s="161"/>
      <c r="N27" s="165"/>
      <c r="O27" s="159"/>
      <c r="P27" s="62"/>
      <c r="Q27" s="62"/>
      <c r="R27" s="62"/>
    </row>
    <row r="28" spans="1:18" s="63" customFormat="1" ht="24" hidden="1" customHeight="1" x14ac:dyDescent="0.25">
      <c r="A28" s="179">
        <f>A26+1</f>
        <v>44182</v>
      </c>
      <c r="B28" s="176" t="s">
        <v>65</v>
      </c>
      <c r="C28" s="142" t="s">
        <v>66</v>
      </c>
      <c r="D28" s="66" t="s">
        <v>122</v>
      </c>
      <c r="E28" s="32" t="s">
        <v>123</v>
      </c>
      <c r="F28" s="67" t="s">
        <v>38</v>
      </c>
      <c r="G28" s="31" t="s">
        <v>124</v>
      </c>
      <c r="H28" s="177"/>
      <c r="I28" s="147">
        <f t="shared" ref="I28:K28" si="11">P28</f>
        <v>3.52</v>
      </c>
      <c r="J28" s="147">
        <f t="shared" si="11"/>
        <v>2.0504880952380953</v>
      </c>
      <c r="K28" s="147">
        <f t="shared" si="11"/>
        <v>1.4510000000000003</v>
      </c>
      <c r="L28" s="162"/>
      <c r="M28" s="160">
        <v>2.2000000000000002</v>
      </c>
      <c r="N28" s="68"/>
      <c r="O28" s="158">
        <f>I28*70+J28*75+K28*25+L28*60+M28*45+N28*95</f>
        <v>535.46160714285713</v>
      </c>
      <c r="P28" s="62">
        <f>'[1]1214-1218'!X35</f>
        <v>3.52</v>
      </c>
      <c r="Q28" s="62">
        <f>'[1]1214-1218'!Y35</f>
        <v>2.0504880952380953</v>
      </c>
      <c r="R28" s="62">
        <f>'[1]1214-1218'!Z35</f>
        <v>1.4510000000000003</v>
      </c>
    </row>
    <row r="29" spans="1:18" s="63" customFormat="1" ht="11.25" hidden="1" customHeight="1" x14ac:dyDescent="0.25">
      <c r="A29" s="169"/>
      <c r="B29" s="144"/>
      <c r="C29" s="144"/>
      <c r="D29" s="69" t="s">
        <v>125</v>
      </c>
      <c r="E29" s="56" t="s">
        <v>126</v>
      </c>
      <c r="F29" s="70"/>
      <c r="G29" s="56" t="s">
        <v>127</v>
      </c>
      <c r="H29" s="178"/>
      <c r="I29" s="148"/>
      <c r="J29" s="148"/>
      <c r="K29" s="148"/>
      <c r="L29" s="163"/>
      <c r="M29" s="161"/>
      <c r="N29" s="68"/>
      <c r="O29" s="159"/>
      <c r="P29" s="62"/>
      <c r="Q29" s="62"/>
      <c r="R29" s="62"/>
    </row>
    <row r="30" spans="1:18" s="19" customFormat="1" ht="24" hidden="1" customHeight="1" x14ac:dyDescent="0.25">
      <c r="A30" s="179">
        <f>A28+1</f>
        <v>44183</v>
      </c>
      <c r="B30" s="173" t="s">
        <v>25</v>
      </c>
      <c r="C30" s="173" t="s">
        <v>26</v>
      </c>
      <c r="D30" s="48" t="s">
        <v>128</v>
      </c>
      <c r="E30" s="49" t="s">
        <v>129</v>
      </c>
      <c r="F30" s="50" t="s">
        <v>29</v>
      </c>
      <c r="G30" s="51" t="s">
        <v>130</v>
      </c>
      <c r="H30" s="170"/>
      <c r="I30" s="147">
        <f t="shared" ref="I30:K30" si="12">P30</f>
        <v>4.117647058823529</v>
      </c>
      <c r="J30" s="147">
        <f t="shared" si="12"/>
        <v>1.9718181818181817</v>
      </c>
      <c r="K30" s="147">
        <f t="shared" si="12"/>
        <v>0.97</v>
      </c>
      <c r="L30" s="162"/>
      <c r="M30" s="160">
        <v>2.2000000000000002</v>
      </c>
      <c r="N30" s="162"/>
      <c r="O30" s="158">
        <f>I30*70+J30*75+K30*25+L30*60+M30*45+N30*95</f>
        <v>559.3716577540107</v>
      </c>
      <c r="P30" s="16">
        <f>'[1]1214-1218'!X45</f>
        <v>4.117647058823529</v>
      </c>
      <c r="Q30" s="16">
        <f>'[1]1214-1218'!Y45</f>
        <v>1.9718181818181817</v>
      </c>
      <c r="R30" s="16">
        <f>'[1]1214-1218'!Z45</f>
        <v>0.97</v>
      </c>
    </row>
    <row r="31" spans="1:18" s="19" customFormat="1" ht="9.75" hidden="1" customHeight="1" thickBot="1" x14ac:dyDescent="0.3">
      <c r="A31" s="169"/>
      <c r="B31" s="174"/>
      <c r="C31" s="175"/>
      <c r="D31" s="52" t="s">
        <v>131</v>
      </c>
      <c r="E31" s="71" t="s">
        <v>132</v>
      </c>
      <c r="F31" s="54"/>
      <c r="G31" s="72" t="s">
        <v>130</v>
      </c>
      <c r="H31" s="146"/>
      <c r="I31" s="148"/>
      <c r="J31" s="148"/>
      <c r="K31" s="148"/>
      <c r="L31" s="163"/>
      <c r="M31" s="161"/>
      <c r="N31" s="163"/>
      <c r="O31" s="159"/>
      <c r="P31" s="16"/>
      <c r="Q31" s="16"/>
      <c r="R31" s="16"/>
    </row>
    <row r="32" spans="1:18" s="63" customFormat="1" ht="24" hidden="1" customHeight="1" x14ac:dyDescent="0.25">
      <c r="A32" s="168">
        <v>44186</v>
      </c>
      <c r="B32" s="142" t="s">
        <v>34</v>
      </c>
      <c r="C32" s="142" t="s">
        <v>35</v>
      </c>
      <c r="D32" s="31" t="s">
        <v>133</v>
      </c>
      <c r="E32" s="32" t="s">
        <v>134</v>
      </c>
      <c r="F32" s="33" t="s">
        <v>135</v>
      </c>
      <c r="G32" s="31" t="s">
        <v>136</v>
      </c>
      <c r="H32" s="154"/>
      <c r="I32" s="147">
        <f t="shared" ref="I32:K32" si="13">P32</f>
        <v>3</v>
      </c>
      <c r="J32" s="147">
        <f t="shared" si="13"/>
        <v>1.9114285714285715</v>
      </c>
      <c r="K32" s="147">
        <f t="shared" si="13"/>
        <v>1.706</v>
      </c>
      <c r="L32" s="164"/>
      <c r="M32" s="160">
        <v>2.2000000000000002</v>
      </c>
      <c r="N32" s="164"/>
      <c r="O32" s="158">
        <f>I32*70+J32*75+K32*25+L32*60+M32*45+N32*95</f>
        <v>495.00714285714287</v>
      </c>
      <c r="P32" s="73">
        <f>'[1]1221-1225'!X11</f>
        <v>3</v>
      </c>
      <c r="Q32" s="73">
        <f>'[1]1221-1225'!Y11</f>
        <v>1.9114285714285715</v>
      </c>
      <c r="R32" s="62">
        <f>'[1]1221-1225'!Z11</f>
        <v>1.706</v>
      </c>
    </row>
    <row r="33" spans="1:22" s="63" customFormat="1" ht="14.25" hidden="1" customHeight="1" x14ac:dyDescent="0.25">
      <c r="A33" s="169"/>
      <c r="B33" s="143"/>
      <c r="C33" s="144"/>
      <c r="D33" s="34" t="s">
        <v>137</v>
      </c>
      <c r="E33" s="56" t="s">
        <v>138</v>
      </c>
      <c r="F33" s="59"/>
      <c r="G33" s="34" t="s">
        <v>139</v>
      </c>
      <c r="H33" s="155"/>
      <c r="I33" s="148"/>
      <c r="J33" s="148"/>
      <c r="K33" s="148"/>
      <c r="L33" s="165"/>
      <c r="M33" s="161"/>
      <c r="N33" s="165"/>
      <c r="O33" s="159"/>
      <c r="P33" s="73"/>
      <c r="Q33" s="74"/>
      <c r="R33" s="62"/>
    </row>
    <row r="34" spans="1:22" s="63" customFormat="1" ht="24" hidden="1" customHeight="1" x14ac:dyDescent="0.25">
      <c r="A34" s="168">
        <f>A32+1</f>
        <v>44187</v>
      </c>
      <c r="B34" s="142" t="s">
        <v>43</v>
      </c>
      <c r="C34" s="142" t="s">
        <v>44</v>
      </c>
      <c r="D34" s="75" t="s">
        <v>140</v>
      </c>
      <c r="E34" s="31" t="s">
        <v>141</v>
      </c>
      <c r="F34" s="27" t="s">
        <v>74</v>
      </c>
      <c r="G34" s="31" t="s">
        <v>142</v>
      </c>
      <c r="H34" s="171" t="s">
        <v>82</v>
      </c>
      <c r="I34" s="147">
        <f t="shared" ref="I34:K34" si="14">P34</f>
        <v>3.3798039215686275</v>
      </c>
      <c r="J34" s="147">
        <f t="shared" si="14"/>
        <v>2.1</v>
      </c>
      <c r="K34" s="147">
        <f t="shared" si="14"/>
        <v>1.7670999999999999</v>
      </c>
      <c r="L34" s="164"/>
      <c r="M34" s="160">
        <v>2.2000000000000002</v>
      </c>
      <c r="N34" s="158">
        <v>1</v>
      </c>
      <c r="O34" s="158">
        <f>I34*70+J34*75+K34*25+L34*60+M34*45+N34*95</f>
        <v>632.26377450980397</v>
      </c>
      <c r="P34" s="73">
        <f>'[1]1221-1225'!X19</f>
        <v>3.3798039215686275</v>
      </c>
      <c r="Q34" s="73">
        <f>'[1]1221-1225'!Y19</f>
        <v>2.1</v>
      </c>
      <c r="R34" s="62">
        <f>'[1]1221-1225'!Z19</f>
        <v>1.7670999999999999</v>
      </c>
    </row>
    <row r="35" spans="1:22" s="63" customFormat="1" ht="9.75" hidden="1" customHeight="1" x14ac:dyDescent="0.25">
      <c r="A35" s="169"/>
      <c r="B35" s="143"/>
      <c r="C35" s="144"/>
      <c r="D35" s="76" t="s">
        <v>143</v>
      </c>
      <c r="E35" s="34" t="s">
        <v>144</v>
      </c>
      <c r="F35" s="77"/>
      <c r="G35" s="34" t="s">
        <v>145</v>
      </c>
      <c r="H35" s="172"/>
      <c r="I35" s="148"/>
      <c r="J35" s="148"/>
      <c r="K35" s="148"/>
      <c r="L35" s="165"/>
      <c r="M35" s="161"/>
      <c r="N35" s="159"/>
      <c r="O35" s="159"/>
      <c r="P35" s="78"/>
      <c r="Q35" s="73"/>
      <c r="R35" s="62"/>
    </row>
    <row r="36" spans="1:22" s="63" customFormat="1" ht="24" hidden="1" customHeight="1" x14ac:dyDescent="0.25">
      <c r="A36" s="168">
        <f>A34+1</f>
        <v>44188</v>
      </c>
      <c r="B36" s="142" t="s">
        <v>56</v>
      </c>
      <c r="C36" s="142" t="s">
        <v>57</v>
      </c>
      <c r="D36" s="40" t="s">
        <v>146</v>
      </c>
      <c r="E36" s="79" t="s">
        <v>147</v>
      </c>
      <c r="F36" s="80" t="s">
        <v>29</v>
      </c>
      <c r="G36" s="40" t="s">
        <v>148</v>
      </c>
      <c r="H36" s="177"/>
      <c r="I36" s="147">
        <f t="shared" ref="I36:K36" si="15">P36</f>
        <v>3.85</v>
      </c>
      <c r="J36" s="147">
        <f t="shared" si="15"/>
        <v>1.9454545454545453</v>
      </c>
      <c r="K36" s="147">
        <f t="shared" si="15"/>
        <v>0.96599999999999997</v>
      </c>
      <c r="L36" s="164"/>
      <c r="M36" s="160">
        <v>2.5</v>
      </c>
      <c r="N36" s="164"/>
      <c r="O36" s="158">
        <f>I36*70+J36*75+K36*25+L36*60+M36*45+N36*95</f>
        <v>552.05909090909086</v>
      </c>
      <c r="P36" s="62">
        <f>'[1]1221-1225'!X28</f>
        <v>3.85</v>
      </c>
      <c r="Q36" s="62">
        <f>'[1]1221-1225'!Y28</f>
        <v>1.9454545454545453</v>
      </c>
      <c r="R36" s="62">
        <f>'[1]1221-1225'!Z28</f>
        <v>0.96599999999999997</v>
      </c>
    </row>
    <row r="37" spans="1:22" s="63" customFormat="1" ht="10.5" hidden="1" customHeight="1" x14ac:dyDescent="0.25">
      <c r="A37" s="169"/>
      <c r="B37" s="143"/>
      <c r="C37" s="144"/>
      <c r="D37" s="42" t="s">
        <v>149</v>
      </c>
      <c r="E37" s="81" t="s">
        <v>150</v>
      </c>
      <c r="F37" s="64"/>
      <c r="G37" s="42" t="s">
        <v>151</v>
      </c>
      <c r="H37" s="178"/>
      <c r="I37" s="148"/>
      <c r="J37" s="148"/>
      <c r="K37" s="148"/>
      <c r="L37" s="165"/>
      <c r="M37" s="161"/>
      <c r="N37" s="165"/>
      <c r="O37" s="159"/>
      <c r="P37" s="62"/>
      <c r="Q37" s="62"/>
      <c r="R37" s="62"/>
    </row>
    <row r="38" spans="1:22" s="63" customFormat="1" ht="24" hidden="1" customHeight="1" x14ac:dyDescent="0.25">
      <c r="A38" s="168">
        <f>A36+1</f>
        <v>44189</v>
      </c>
      <c r="B38" s="142" t="s">
        <v>65</v>
      </c>
      <c r="C38" s="142" t="s">
        <v>66</v>
      </c>
      <c r="D38" s="75" t="s">
        <v>152</v>
      </c>
      <c r="E38" s="31" t="s">
        <v>153</v>
      </c>
      <c r="F38" s="27" t="s">
        <v>74</v>
      </c>
      <c r="G38" s="31" t="s">
        <v>154</v>
      </c>
      <c r="H38" s="177"/>
      <c r="I38" s="147">
        <f t="shared" ref="I38:K38" si="16">P38</f>
        <v>3</v>
      </c>
      <c r="J38" s="147">
        <f t="shared" si="16"/>
        <v>1.74</v>
      </c>
      <c r="K38" s="147">
        <f t="shared" si="16"/>
        <v>1.1718000000000002</v>
      </c>
      <c r="L38" s="162"/>
      <c r="M38" s="160">
        <v>2</v>
      </c>
      <c r="N38" s="164"/>
      <c r="O38" s="158">
        <f>I38*70+J38*75+K38*25+L38*60+M38*45+N38*95</f>
        <v>459.79500000000002</v>
      </c>
      <c r="P38" s="62">
        <f>'[1]1221-1225'!X36</f>
        <v>3</v>
      </c>
      <c r="Q38" s="62">
        <f>'[1]1221-1225'!Y36</f>
        <v>1.74</v>
      </c>
      <c r="R38" s="62">
        <f>'[1]1221-1225'!Z36</f>
        <v>1.1718000000000002</v>
      </c>
      <c r="S38" s="63" t="s">
        <v>140</v>
      </c>
      <c r="T38" s="63" t="s">
        <v>141</v>
      </c>
      <c r="U38" s="63" t="s">
        <v>74</v>
      </c>
      <c r="V38" s="63" t="s">
        <v>142</v>
      </c>
    </row>
    <row r="39" spans="1:22" s="63" customFormat="1" ht="12.75" hidden="1" customHeight="1" x14ac:dyDescent="0.25">
      <c r="A39" s="169"/>
      <c r="B39" s="143"/>
      <c r="C39" s="144"/>
      <c r="D39" s="76" t="s">
        <v>155</v>
      </c>
      <c r="E39" s="34" t="s">
        <v>156</v>
      </c>
      <c r="F39" s="77"/>
      <c r="G39" s="34" t="s">
        <v>157</v>
      </c>
      <c r="H39" s="178"/>
      <c r="I39" s="148"/>
      <c r="J39" s="148"/>
      <c r="K39" s="148"/>
      <c r="L39" s="163"/>
      <c r="M39" s="161"/>
      <c r="N39" s="165"/>
      <c r="O39" s="159"/>
      <c r="P39" s="62"/>
      <c r="Q39" s="62"/>
      <c r="R39" s="62"/>
      <c r="S39" s="63" t="s">
        <v>143</v>
      </c>
      <c r="T39" s="63" t="s">
        <v>144</v>
      </c>
      <c r="V39" s="63" t="s">
        <v>145</v>
      </c>
    </row>
    <row r="40" spans="1:22" s="63" customFormat="1" ht="24" hidden="1" customHeight="1" x14ac:dyDescent="0.25">
      <c r="A40" s="168">
        <f>A38+1</f>
        <v>44190</v>
      </c>
      <c r="B40" s="173" t="s">
        <v>25</v>
      </c>
      <c r="C40" s="173" t="s">
        <v>26</v>
      </c>
      <c r="D40" s="48" t="s">
        <v>68</v>
      </c>
      <c r="E40" s="49" t="s">
        <v>158</v>
      </c>
      <c r="F40" s="50" t="s">
        <v>29</v>
      </c>
      <c r="G40" s="51" t="s">
        <v>159</v>
      </c>
      <c r="H40" s="154"/>
      <c r="I40" s="147">
        <f t="shared" ref="I40:K40" si="17">P40</f>
        <v>2.9777777777777779</v>
      </c>
      <c r="J40" s="147">
        <f t="shared" si="17"/>
        <v>2.3142857142857141</v>
      </c>
      <c r="K40" s="147">
        <f t="shared" si="17"/>
        <v>1.1499999999999999</v>
      </c>
      <c r="L40" s="164"/>
      <c r="M40" s="160">
        <v>3</v>
      </c>
      <c r="N40" s="164"/>
      <c r="O40" s="158">
        <f>I40*70+J40*75+K40*25+L40*60+M40*45+N40*95</f>
        <v>545.76587301587301</v>
      </c>
      <c r="P40" s="62">
        <f>'[1]1221-1225'!X46</f>
        <v>2.9777777777777779</v>
      </c>
      <c r="Q40" s="62">
        <f>'[1]1221-1225'!Y46</f>
        <v>2.3142857142857141</v>
      </c>
      <c r="R40" s="62">
        <f>'[1]1221-1225'!Z46</f>
        <v>1.1499999999999999</v>
      </c>
    </row>
    <row r="41" spans="1:22" s="83" customFormat="1" ht="12.75" hidden="1" customHeight="1" thickBot="1" x14ac:dyDescent="0.3">
      <c r="A41" s="169"/>
      <c r="B41" s="186"/>
      <c r="C41" s="187"/>
      <c r="D41" s="52" t="s">
        <v>69</v>
      </c>
      <c r="E41" s="71" t="s">
        <v>160</v>
      </c>
      <c r="F41" s="82"/>
      <c r="G41" s="53" t="s">
        <v>161</v>
      </c>
      <c r="H41" s="188"/>
      <c r="I41" s="148"/>
      <c r="J41" s="148"/>
      <c r="K41" s="148"/>
      <c r="L41" s="189"/>
      <c r="M41" s="190"/>
      <c r="N41" s="189"/>
      <c r="O41" s="159"/>
      <c r="P41" s="73"/>
      <c r="Q41" s="73"/>
      <c r="R41" s="73"/>
    </row>
    <row r="42" spans="1:22" s="83" customFormat="1" ht="25.9" hidden="1" customHeight="1" x14ac:dyDescent="0.25">
      <c r="A42" s="168">
        <f>A40+1</f>
        <v>44191</v>
      </c>
      <c r="B42" s="142" t="s">
        <v>70</v>
      </c>
      <c r="C42" s="142" t="s">
        <v>57</v>
      </c>
      <c r="D42" s="84" t="s">
        <v>162</v>
      </c>
      <c r="E42" s="85" t="s">
        <v>163</v>
      </c>
      <c r="F42" s="86" t="s">
        <v>60</v>
      </c>
      <c r="G42" s="87" t="s">
        <v>164</v>
      </c>
      <c r="H42" s="55"/>
      <c r="I42" s="147">
        <f t="shared" ref="I42:K42" si="18">P42</f>
        <v>3.3333333333333335</v>
      </c>
      <c r="J42" s="147">
        <f t="shared" si="18"/>
        <v>2.0091428571428573</v>
      </c>
      <c r="K42" s="147">
        <f t="shared" si="18"/>
        <v>1.325</v>
      </c>
      <c r="L42" s="88"/>
      <c r="M42" s="89">
        <v>2.5</v>
      </c>
      <c r="N42" s="88"/>
      <c r="O42" s="158">
        <f>I42*70+J42*75+K42*25+L42*60+M42*45+N42*95</f>
        <v>529.64404761904768</v>
      </c>
      <c r="P42" s="73">
        <f>'[1]1221-1225'!X56</f>
        <v>3.3333333333333335</v>
      </c>
      <c r="Q42" s="73">
        <f>'[1]1221-1225'!Y56</f>
        <v>2.0091428571428573</v>
      </c>
      <c r="R42" s="73">
        <f>'[1]1221-1225'!Z56</f>
        <v>1.325</v>
      </c>
    </row>
    <row r="43" spans="1:22" s="83" customFormat="1" ht="12.75" hidden="1" customHeight="1" x14ac:dyDescent="0.25">
      <c r="A43" s="169"/>
      <c r="B43" s="143"/>
      <c r="C43" s="144"/>
      <c r="D43" s="90" t="s">
        <v>165</v>
      </c>
      <c r="E43" s="91" t="s">
        <v>166</v>
      </c>
      <c r="F43" s="92"/>
      <c r="G43" s="93" t="s">
        <v>167</v>
      </c>
      <c r="H43" s="55"/>
      <c r="I43" s="148"/>
      <c r="J43" s="148"/>
      <c r="K43" s="148"/>
      <c r="L43" s="88"/>
      <c r="M43" s="89"/>
      <c r="N43" s="88"/>
      <c r="O43" s="159"/>
      <c r="P43" s="73"/>
      <c r="Q43" s="73"/>
      <c r="R43" s="73"/>
    </row>
    <row r="44" spans="1:22" s="83" customFormat="1" ht="24" hidden="1" customHeight="1" x14ac:dyDescent="0.25">
      <c r="A44" s="168">
        <v>44193</v>
      </c>
      <c r="B44" s="142" t="s">
        <v>34</v>
      </c>
      <c r="C44" s="142" t="s">
        <v>35</v>
      </c>
      <c r="D44" s="32" t="s">
        <v>168</v>
      </c>
      <c r="E44" s="31" t="s">
        <v>169</v>
      </c>
      <c r="F44" s="94" t="s">
        <v>74</v>
      </c>
      <c r="G44" s="31" t="s">
        <v>170</v>
      </c>
      <c r="H44" s="154"/>
      <c r="I44" s="147">
        <f t="shared" ref="I44:K44" si="19">P44</f>
        <v>4.0342222222222226</v>
      </c>
      <c r="J44" s="147">
        <f t="shared" si="19"/>
        <v>1.9721428571428572</v>
      </c>
      <c r="K44" s="147">
        <f t="shared" si="19"/>
        <v>1.52</v>
      </c>
      <c r="L44" s="164"/>
      <c r="M44" s="164">
        <v>2.2000000000000002</v>
      </c>
      <c r="N44" s="164"/>
      <c r="O44" s="158">
        <f>I44*70+J44*75+K44*25+L44*60+M44*45+N44*95</f>
        <v>567.30626984126991</v>
      </c>
      <c r="P44" s="73">
        <v>4.0342222222222226</v>
      </c>
      <c r="Q44" s="73">
        <v>1.9721428571428572</v>
      </c>
      <c r="R44" s="73">
        <v>1.52</v>
      </c>
    </row>
    <row r="45" spans="1:22" s="83" customFormat="1" ht="12.75" hidden="1" customHeight="1" thickBot="1" x14ac:dyDescent="0.3">
      <c r="A45" s="169"/>
      <c r="B45" s="143"/>
      <c r="C45" s="144"/>
      <c r="D45" s="56" t="s">
        <v>171</v>
      </c>
      <c r="E45" s="34" t="s">
        <v>172</v>
      </c>
      <c r="F45" s="95"/>
      <c r="G45" s="96" t="s">
        <v>173</v>
      </c>
      <c r="H45" s="188"/>
      <c r="I45" s="148"/>
      <c r="J45" s="148"/>
      <c r="K45" s="148"/>
      <c r="L45" s="189"/>
      <c r="M45" s="189"/>
      <c r="N45" s="189"/>
      <c r="O45" s="159"/>
      <c r="P45" s="73"/>
      <c r="Q45" s="73"/>
      <c r="R45" s="73"/>
      <c r="S45" s="83" t="s">
        <v>174</v>
      </c>
    </row>
    <row r="46" spans="1:22" s="83" customFormat="1" ht="24" hidden="1" customHeight="1" x14ac:dyDescent="0.25">
      <c r="A46" s="168">
        <f>A44+1</f>
        <v>44194</v>
      </c>
      <c r="B46" s="142" t="s">
        <v>43</v>
      </c>
      <c r="C46" s="142" t="s">
        <v>44</v>
      </c>
      <c r="D46" s="97" t="s">
        <v>175</v>
      </c>
      <c r="E46" s="31" t="s">
        <v>176</v>
      </c>
      <c r="F46" s="33" t="s">
        <v>47</v>
      </c>
      <c r="G46" s="61" t="s">
        <v>177</v>
      </c>
      <c r="H46" s="171"/>
      <c r="I46" s="147">
        <f t="shared" ref="I46:K46" si="20">P46</f>
        <v>3.9117647058823501</v>
      </c>
      <c r="J46" s="147">
        <f t="shared" si="20"/>
        <v>2.061742424242424</v>
      </c>
      <c r="K46" s="147">
        <f t="shared" si="20"/>
        <v>1.365</v>
      </c>
      <c r="L46" s="164"/>
      <c r="M46" s="164">
        <v>2.2000000000000002</v>
      </c>
      <c r="N46" s="158"/>
      <c r="O46" s="158">
        <f>I46*70+J46*75+K46*25+L46*60+M46*45+N46*95</f>
        <v>561.5792112299464</v>
      </c>
      <c r="P46" s="73">
        <v>3.9117647058823501</v>
      </c>
      <c r="Q46" s="73">
        <v>2.061742424242424</v>
      </c>
      <c r="R46" s="73">
        <v>1.365</v>
      </c>
      <c r="S46" s="83" t="s">
        <v>178</v>
      </c>
    </row>
    <row r="47" spans="1:22" s="83" customFormat="1" ht="13.15" hidden="1" customHeight="1" thickBot="1" x14ac:dyDescent="0.3">
      <c r="A47" s="169"/>
      <c r="B47" s="143"/>
      <c r="C47" s="144"/>
      <c r="D47" s="69" t="s">
        <v>179</v>
      </c>
      <c r="E47" s="34" t="s">
        <v>180</v>
      </c>
      <c r="F47" s="35"/>
      <c r="G47" s="65" t="s">
        <v>181</v>
      </c>
      <c r="H47" s="172"/>
      <c r="I47" s="148"/>
      <c r="J47" s="148"/>
      <c r="K47" s="148"/>
      <c r="L47" s="189"/>
      <c r="M47" s="189"/>
      <c r="N47" s="191"/>
      <c r="O47" s="159"/>
      <c r="P47" s="73"/>
      <c r="Q47" s="73"/>
      <c r="R47" s="73"/>
    </row>
    <row r="48" spans="1:22" s="83" customFormat="1" ht="29.45" hidden="1" customHeight="1" x14ac:dyDescent="0.25">
      <c r="A48" s="168">
        <f>A46+1</f>
        <v>44195</v>
      </c>
      <c r="B48" s="142" t="s">
        <v>56</v>
      </c>
      <c r="C48" s="142" t="s">
        <v>57</v>
      </c>
      <c r="D48" s="40" t="s">
        <v>182</v>
      </c>
      <c r="E48" s="38" t="s">
        <v>183</v>
      </c>
      <c r="F48" s="39" t="s">
        <v>117</v>
      </c>
      <c r="G48" s="40" t="s">
        <v>184</v>
      </c>
      <c r="H48" s="154"/>
      <c r="I48" s="147">
        <f t="shared" ref="I48:K48" si="21">P48</f>
        <v>4.6558169934640521</v>
      </c>
      <c r="J48" s="147">
        <f t="shared" si="21"/>
        <v>2.0428571428571427</v>
      </c>
      <c r="K48" s="147">
        <f t="shared" si="21"/>
        <v>0.68900000000000006</v>
      </c>
      <c r="L48" s="164"/>
      <c r="M48" s="160">
        <v>2.5</v>
      </c>
      <c r="N48" s="164"/>
      <c r="O48" s="158">
        <f>I48*70+J48*75+K48*25+L48*60+M48*45+N48*95</f>
        <v>608.84647525676939</v>
      </c>
      <c r="P48" s="73">
        <f>'[1]1228-1231'!X27</f>
        <v>4.6558169934640521</v>
      </c>
      <c r="Q48" s="73">
        <f>'[1]1228-1231'!Y27</f>
        <v>2.0428571428571427</v>
      </c>
      <c r="R48" s="73">
        <f>'[1]1228-1231'!Z27</f>
        <v>0.68900000000000006</v>
      </c>
    </row>
    <row r="49" spans="1:214" s="83" customFormat="1" ht="13.15" hidden="1" customHeight="1" x14ac:dyDescent="0.25">
      <c r="A49" s="169"/>
      <c r="B49" s="143"/>
      <c r="C49" s="144"/>
      <c r="D49" s="42" t="s">
        <v>185</v>
      </c>
      <c r="E49" s="98" t="s">
        <v>186</v>
      </c>
      <c r="F49" s="43"/>
      <c r="G49" s="42" t="s">
        <v>187</v>
      </c>
      <c r="H49" s="155"/>
      <c r="I49" s="148"/>
      <c r="J49" s="148"/>
      <c r="K49" s="148"/>
      <c r="L49" s="165"/>
      <c r="M49" s="161"/>
      <c r="N49" s="165"/>
      <c r="O49" s="159"/>
      <c r="P49" s="73"/>
      <c r="Q49" s="73"/>
      <c r="R49" s="73"/>
    </row>
    <row r="50" spans="1:214" s="83" customFormat="1" ht="29.45" hidden="1" customHeight="1" x14ac:dyDescent="0.25">
      <c r="A50" s="168">
        <f>A48+1</f>
        <v>44196</v>
      </c>
      <c r="B50" s="142" t="s">
        <v>65</v>
      </c>
      <c r="C50" s="142" t="s">
        <v>66</v>
      </c>
      <c r="D50" s="99" t="s">
        <v>188</v>
      </c>
      <c r="E50" s="100" t="s">
        <v>189</v>
      </c>
      <c r="F50" s="27" t="s">
        <v>38</v>
      </c>
      <c r="G50" s="100" t="s">
        <v>190</v>
      </c>
      <c r="H50" s="177"/>
      <c r="I50" s="147">
        <f t="shared" ref="I50:K50" si="22">P50</f>
        <v>3</v>
      </c>
      <c r="J50" s="147">
        <f t="shared" si="22"/>
        <v>2.0257142857142858</v>
      </c>
      <c r="K50" s="147">
        <f t="shared" si="22"/>
        <v>1.3274999999999999</v>
      </c>
      <c r="L50" s="162"/>
      <c r="M50" s="160">
        <v>2</v>
      </c>
      <c r="N50" s="164"/>
      <c r="O50" s="158">
        <f>I50*70+J50*75+K50*25+L50*60+M50*45+N50*95</f>
        <v>485.11607142857144</v>
      </c>
      <c r="P50" s="73">
        <f>'[1]1228-1231'!X35</f>
        <v>3</v>
      </c>
      <c r="Q50" s="73">
        <f>'[1]1228-1231'!Y35</f>
        <v>2.0257142857142858</v>
      </c>
      <c r="R50" s="73">
        <f>'[1]1228-1231'!Z35</f>
        <v>1.3274999999999999</v>
      </c>
    </row>
    <row r="51" spans="1:214" s="83" customFormat="1" ht="13.15" hidden="1" customHeight="1" x14ac:dyDescent="0.25">
      <c r="A51" s="169"/>
      <c r="B51" s="143"/>
      <c r="C51" s="144"/>
      <c r="D51" s="101" t="s">
        <v>191</v>
      </c>
      <c r="E51" s="102" t="s">
        <v>192</v>
      </c>
      <c r="F51" s="103"/>
      <c r="G51" s="104" t="s">
        <v>193</v>
      </c>
      <c r="H51" s="178"/>
      <c r="I51" s="148"/>
      <c r="J51" s="148"/>
      <c r="K51" s="148"/>
      <c r="L51" s="163"/>
      <c r="M51" s="161"/>
      <c r="N51" s="165"/>
      <c r="O51" s="159"/>
      <c r="P51" s="73"/>
      <c r="Q51" s="73"/>
      <c r="R51" s="73"/>
    </row>
    <row r="52" spans="1:214" s="83" customFormat="1" ht="29.45" hidden="1" customHeight="1" x14ac:dyDescent="0.25">
      <c r="A52" s="140">
        <f>A50+1</f>
        <v>44197</v>
      </c>
      <c r="B52" s="173" t="s">
        <v>25</v>
      </c>
      <c r="C52" s="173" t="s">
        <v>26</v>
      </c>
      <c r="D52" s="48" t="s">
        <v>68</v>
      </c>
      <c r="E52" s="49" t="s">
        <v>194</v>
      </c>
      <c r="F52" s="50" t="s">
        <v>29</v>
      </c>
      <c r="G52" s="51" t="s">
        <v>195</v>
      </c>
      <c r="H52" s="154"/>
      <c r="I52" s="147">
        <f t="shared" ref="I52:K52" si="23">P52</f>
        <v>2.8888888888888888</v>
      </c>
      <c r="J52" s="147">
        <f t="shared" si="23"/>
        <v>1.9257142857142857</v>
      </c>
      <c r="K52" s="147">
        <f t="shared" si="23"/>
        <v>1.17</v>
      </c>
      <c r="L52" s="164"/>
      <c r="M52" s="160">
        <v>3</v>
      </c>
      <c r="N52" s="164"/>
      <c r="O52" s="158">
        <f>I52*70+J52*75+K52*25+L52*60+M52*45+N52*95</f>
        <v>510.90079365079362</v>
      </c>
      <c r="P52" s="73">
        <f>'[1]1228-1231'!X45</f>
        <v>2.8888888888888888</v>
      </c>
      <c r="Q52" s="73">
        <f>'[1]1228-1231'!Y45</f>
        <v>1.9257142857142857</v>
      </c>
      <c r="R52" s="73">
        <f>'[1]1228-1231'!Z45</f>
        <v>1.17</v>
      </c>
    </row>
    <row r="53" spans="1:214" s="83" customFormat="1" ht="12.75" hidden="1" customHeight="1" thickBot="1" x14ac:dyDescent="0.3">
      <c r="A53" s="141"/>
      <c r="B53" s="186"/>
      <c r="C53" s="187"/>
      <c r="D53" s="52" t="s">
        <v>196</v>
      </c>
      <c r="E53" s="105" t="s">
        <v>197</v>
      </c>
      <c r="F53" s="82"/>
      <c r="G53" s="53" t="s">
        <v>198</v>
      </c>
      <c r="H53" s="188"/>
      <c r="I53" s="148"/>
      <c r="J53" s="148"/>
      <c r="K53" s="148"/>
      <c r="L53" s="189"/>
      <c r="M53" s="190"/>
      <c r="N53" s="189"/>
      <c r="O53" s="159"/>
      <c r="P53" s="73"/>
      <c r="Q53" s="73"/>
      <c r="R53" s="73"/>
    </row>
    <row r="54" spans="1:214" s="83" customFormat="1" ht="24" hidden="1" customHeight="1" x14ac:dyDescent="0.25">
      <c r="A54" s="140">
        <v>44011</v>
      </c>
      <c r="B54" s="142" t="s">
        <v>65</v>
      </c>
      <c r="C54" s="142" t="s">
        <v>35</v>
      </c>
      <c r="D54" s="32"/>
      <c r="E54" s="31"/>
      <c r="F54" s="94" t="s">
        <v>74</v>
      </c>
      <c r="G54" s="31"/>
      <c r="H54" s="154"/>
      <c r="I54" s="147">
        <f t="shared" ref="I54:K54" si="24">P54</f>
        <v>0</v>
      </c>
      <c r="J54" s="147">
        <f t="shared" si="24"/>
        <v>0</v>
      </c>
      <c r="K54" s="147">
        <f t="shared" si="24"/>
        <v>0</v>
      </c>
      <c r="L54" s="164"/>
      <c r="M54" s="164">
        <v>2.2000000000000002</v>
      </c>
      <c r="N54" s="164"/>
      <c r="O54" s="158">
        <f>I54*70+J54*75+K54*25+L54*60+M54*45+N54*95</f>
        <v>99.000000000000014</v>
      </c>
      <c r="P54" s="73"/>
      <c r="Q54" s="73"/>
      <c r="R54" s="73"/>
    </row>
    <row r="55" spans="1:214" s="83" customFormat="1" ht="15" hidden="1" customHeight="1" thickBot="1" x14ac:dyDescent="0.3">
      <c r="A55" s="141"/>
      <c r="B55" s="143"/>
      <c r="C55" s="144"/>
      <c r="D55" s="56"/>
      <c r="E55" s="34"/>
      <c r="F55" s="95"/>
      <c r="G55" s="96"/>
      <c r="H55" s="188"/>
      <c r="I55" s="148"/>
      <c r="J55" s="148"/>
      <c r="K55" s="148"/>
      <c r="L55" s="189"/>
      <c r="M55" s="189"/>
      <c r="N55" s="189"/>
      <c r="O55" s="159"/>
      <c r="P55" s="73"/>
      <c r="Q55" s="73"/>
      <c r="R55" s="73"/>
    </row>
    <row r="56" spans="1:214" s="83" customFormat="1" ht="24" hidden="1" customHeight="1" x14ac:dyDescent="0.25">
      <c r="A56" s="140">
        <f>A54+1</f>
        <v>44012</v>
      </c>
      <c r="B56" s="173" t="s">
        <v>25</v>
      </c>
      <c r="C56" s="173" t="s">
        <v>26</v>
      </c>
      <c r="D56" s="48"/>
      <c r="E56" s="49"/>
      <c r="F56" s="50" t="s">
        <v>29</v>
      </c>
      <c r="G56" s="51"/>
      <c r="H56" s="171"/>
      <c r="I56" s="147">
        <f t="shared" ref="I56:K56" si="25">P56</f>
        <v>0</v>
      </c>
      <c r="J56" s="147">
        <f t="shared" si="25"/>
        <v>0</v>
      </c>
      <c r="K56" s="147">
        <f t="shared" si="25"/>
        <v>0</v>
      </c>
      <c r="L56" s="164"/>
      <c r="M56" s="164">
        <v>2.2000000000000002</v>
      </c>
      <c r="N56" s="158">
        <v>1</v>
      </c>
      <c r="O56" s="158">
        <f>I56*70+J56*75+K56*25+L56*60+M56*45+N56*95</f>
        <v>194</v>
      </c>
      <c r="P56" s="73"/>
      <c r="Q56" s="73"/>
      <c r="R56" s="73"/>
    </row>
    <row r="57" spans="1:214" s="83" customFormat="1" ht="15" hidden="1" customHeight="1" thickBot="1" x14ac:dyDescent="0.3">
      <c r="A57" s="141"/>
      <c r="B57" s="186"/>
      <c r="C57" s="187"/>
      <c r="D57" s="52"/>
      <c r="E57" s="71"/>
      <c r="F57" s="54"/>
      <c r="G57" s="72"/>
      <c r="H57" s="172"/>
      <c r="I57" s="148"/>
      <c r="J57" s="148"/>
      <c r="K57" s="148"/>
      <c r="L57" s="189"/>
      <c r="M57" s="189"/>
      <c r="N57" s="191"/>
      <c r="O57" s="159"/>
      <c r="P57" s="73"/>
      <c r="Q57" s="73"/>
      <c r="R57" s="73"/>
    </row>
    <row r="58" spans="1:214" ht="18.600000000000001" customHeight="1" x14ac:dyDescent="0.25">
      <c r="A58" s="192" t="s">
        <v>199</v>
      </c>
      <c r="B58" s="106" t="s">
        <v>200</v>
      </c>
      <c r="C58" s="107"/>
      <c r="D58" s="108"/>
      <c r="E58" s="108"/>
      <c r="F58" s="108"/>
      <c r="G58" s="108"/>
      <c r="H58" s="109"/>
      <c r="I58" s="109"/>
      <c r="J58" s="109"/>
      <c r="K58" s="109"/>
      <c r="L58" s="109"/>
      <c r="M58" s="109"/>
      <c r="N58" s="109"/>
      <c r="O58" s="110"/>
      <c r="HF58" s="111"/>
    </row>
    <row r="59" spans="1:214" x14ac:dyDescent="0.25">
      <c r="A59" s="193"/>
      <c r="B59" s="112" t="s">
        <v>201</v>
      </c>
      <c r="C59" s="113"/>
      <c r="D59" s="114"/>
      <c r="E59" s="114"/>
      <c r="F59" s="114"/>
      <c r="G59" s="114"/>
      <c r="H59" s="115"/>
      <c r="I59" s="115"/>
      <c r="J59" s="115"/>
      <c r="K59" s="115"/>
      <c r="L59" s="115"/>
      <c r="M59" s="115"/>
      <c r="N59" s="115"/>
      <c r="O59" s="116"/>
    </row>
    <row r="60" spans="1:214" x14ac:dyDescent="0.25">
      <c r="A60" s="193"/>
      <c r="B60" s="194" t="s">
        <v>202</v>
      </c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6"/>
    </row>
    <row r="61" spans="1:214" x14ac:dyDescent="0.25">
      <c r="A61" s="193"/>
      <c r="B61" s="197" t="s">
        <v>203</v>
      </c>
      <c r="C61" s="195"/>
      <c r="D61" s="195"/>
      <c r="E61" s="195"/>
      <c r="F61" s="195"/>
      <c r="G61" s="195"/>
      <c r="H61" s="115"/>
      <c r="I61" s="115"/>
      <c r="J61" s="115"/>
      <c r="K61" s="115"/>
      <c r="L61" s="115"/>
      <c r="M61" s="115"/>
      <c r="N61" s="115"/>
      <c r="O61" s="116"/>
    </row>
    <row r="62" spans="1:214" x14ac:dyDescent="0.25">
      <c r="A62" s="193"/>
      <c r="B62" s="194" t="s">
        <v>204</v>
      </c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15"/>
      <c r="O62" s="116"/>
    </row>
    <row r="63" spans="1:214" x14ac:dyDescent="0.25">
      <c r="A63" s="193"/>
      <c r="B63" s="194" t="s">
        <v>205</v>
      </c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15"/>
      <c r="O63" s="116"/>
    </row>
    <row r="64" spans="1:214" ht="15" customHeight="1" x14ac:dyDescent="0.25">
      <c r="A64" s="193"/>
      <c r="B64" s="123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09"/>
      <c r="O64" s="110"/>
    </row>
    <row r="65" spans="1:15" x14ac:dyDescent="0.25">
      <c r="A65" s="120" t="s">
        <v>232</v>
      </c>
      <c r="B65" s="121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10"/>
    </row>
    <row r="66" spans="1:15" x14ac:dyDescent="0.25">
      <c r="B66" s="122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</row>
    <row r="67" spans="1:15" x14ac:dyDescent="0.25">
      <c r="B67" s="122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</row>
    <row r="68" spans="1:15" x14ac:dyDescent="0.25">
      <c r="B68" s="122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</row>
    <row r="69" spans="1:15" x14ac:dyDescent="0.25">
      <c r="B69" s="122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</row>
    <row r="70" spans="1:15" x14ac:dyDescent="0.25">
      <c r="B70" s="122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</row>
    <row r="71" spans="1:15" x14ac:dyDescent="0.25">
      <c r="B71" s="122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</row>
    <row r="72" spans="1:15" x14ac:dyDescent="0.25">
      <c r="B72" s="122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</row>
  </sheetData>
  <mergeCells count="303">
    <mergeCell ref="A58:A64"/>
    <mergeCell ref="B60:O60"/>
    <mergeCell ref="B61:G61"/>
    <mergeCell ref="B62:M62"/>
    <mergeCell ref="B63:M63"/>
    <mergeCell ref="J56:J57"/>
    <mergeCell ref="K56:K57"/>
    <mergeCell ref="L56:L57"/>
    <mergeCell ref="M56:M57"/>
    <mergeCell ref="N56:N57"/>
    <mergeCell ref="O56:O57"/>
    <mergeCell ref="N50:N51"/>
    <mergeCell ref="O50:O51"/>
    <mergeCell ref="K54:K55"/>
    <mergeCell ref="L54:L55"/>
    <mergeCell ref="M54:M55"/>
    <mergeCell ref="N54:N55"/>
    <mergeCell ref="O54:O55"/>
    <mergeCell ref="A56:A57"/>
    <mergeCell ref="B56:B57"/>
    <mergeCell ref="C56:C57"/>
    <mergeCell ref="H56:H57"/>
    <mergeCell ref="I56:I57"/>
    <mergeCell ref="A54:A55"/>
    <mergeCell ref="B54:B55"/>
    <mergeCell ref="C54:C55"/>
    <mergeCell ref="H54:H55"/>
    <mergeCell ref="I54:I55"/>
    <mergeCell ref="J54:J55"/>
    <mergeCell ref="A52:A53"/>
    <mergeCell ref="B52:B53"/>
    <mergeCell ref="C52:C53"/>
    <mergeCell ref="H52:H53"/>
    <mergeCell ref="I52:I53"/>
    <mergeCell ref="L48:L49"/>
    <mergeCell ref="M48:M49"/>
    <mergeCell ref="N48:N49"/>
    <mergeCell ref="O48:O49"/>
    <mergeCell ref="A50:A51"/>
    <mergeCell ref="B50:B51"/>
    <mergeCell ref="C50:C51"/>
    <mergeCell ref="H50:H51"/>
    <mergeCell ref="I50:I51"/>
    <mergeCell ref="J50:J51"/>
    <mergeCell ref="J52:J53"/>
    <mergeCell ref="K52:K53"/>
    <mergeCell ref="L52:L53"/>
    <mergeCell ref="M52:M53"/>
    <mergeCell ref="N52:N53"/>
    <mergeCell ref="O52:O53"/>
    <mergeCell ref="K50:K51"/>
    <mergeCell ref="L50:L51"/>
    <mergeCell ref="M50:M51"/>
    <mergeCell ref="N46:N47"/>
    <mergeCell ref="O46:O47"/>
    <mergeCell ref="A48:A49"/>
    <mergeCell ref="B48:B49"/>
    <mergeCell ref="C48:C49"/>
    <mergeCell ref="H48:H49"/>
    <mergeCell ref="I48:I49"/>
    <mergeCell ref="J48:J49"/>
    <mergeCell ref="K48:K49"/>
    <mergeCell ref="A46:A47"/>
    <mergeCell ref="B46:B47"/>
    <mergeCell ref="C46:C47"/>
    <mergeCell ref="H46:H47"/>
    <mergeCell ref="I46:I47"/>
    <mergeCell ref="J46:J47"/>
    <mergeCell ref="K46:K47"/>
    <mergeCell ref="L46:L47"/>
    <mergeCell ref="M46:M47"/>
    <mergeCell ref="O42:O43"/>
    <mergeCell ref="A44:A45"/>
    <mergeCell ref="B44:B45"/>
    <mergeCell ref="C44:C45"/>
    <mergeCell ref="H44:H45"/>
    <mergeCell ref="I44:I45"/>
    <mergeCell ref="J44:J45"/>
    <mergeCell ref="K44:K45"/>
    <mergeCell ref="L44:L45"/>
    <mergeCell ref="M44:M45"/>
    <mergeCell ref="A42:A43"/>
    <mergeCell ref="B42:B43"/>
    <mergeCell ref="C42:C43"/>
    <mergeCell ref="I42:I43"/>
    <mergeCell ref="J42:J43"/>
    <mergeCell ref="K42:K43"/>
    <mergeCell ref="N44:N45"/>
    <mergeCell ref="O44:O45"/>
    <mergeCell ref="J40:J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J38:J39"/>
    <mergeCell ref="A40:A41"/>
    <mergeCell ref="B40:B41"/>
    <mergeCell ref="C40:C41"/>
    <mergeCell ref="H40:H41"/>
    <mergeCell ref="I40:I41"/>
    <mergeCell ref="A38:A39"/>
    <mergeCell ref="B38:B39"/>
    <mergeCell ref="C38:C39"/>
    <mergeCell ref="H38:H39"/>
    <mergeCell ref="I38:I39"/>
    <mergeCell ref="J36:J37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J34:J35"/>
    <mergeCell ref="A36:A37"/>
    <mergeCell ref="B36:B37"/>
    <mergeCell ref="C36:C37"/>
    <mergeCell ref="H36:H37"/>
    <mergeCell ref="I36:I37"/>
    <mergeCell ref="A34:A35"/>
    <mergeCell ref="B34:B35"/>
    <mergeCell ref="C34:C35"/>
    <mergeCell ref="H34:H35"/>
    <mergeCell ref="I34:I35"/>
    <mergeCell ref="K32:K33"/>
    <mergeCell ref="L32:L33"/>
    <mergeCell ref="M32:M33"/>
    <mergeCell ref="N32:N33"/>
    <mergeCell ref="O32:O33"/>
    <mergeCell ref="K30:K31"/>
    <mergeCell ref="L30:L31"/>
    <mergeCell ref="M30:M31"/>
    <mergeCell ref="N30:N31"/>
    <mergeCell ref="O30:O31"/>
    <mergeCell ref="O24:O25"/>
    <mergeCell ref="J24:J25"/>
    <mergeCell ref="A32:A33"/>
    <mergeCell ref="B32:B33"/>
    <mergeCell ref="C32:C33"/>
    <mergeCell ref="H32:H33"/>
    <mergeCell ref="I32:I33"/>
    <mergeCell ref="K28:K29"/>
    <mergeCell ref="L28:L29"/>
    <mergeCell ref="M28:M29"/>
    <mergeCell ref="O28:O29"/>
    <mergeCell ref="A30:A31"/>
    <mergeCell ref="B30:B31"/>
    <mergeCell ref="C30:C31"/>
    <mergeCell ref="H30:H31"/>
    <mergeCell ref="I30:I31"/>
    <mergeCell ref="J30:J31"/>
    <mergeCell ref="A28:A29"/>
    <mergeCell ref="B28:B29"/>
    <mergeCell ref="C28:C29"/>
    <mergeCell ref="H28:H29"/>
    <mergeCell ref="I28:I29"/>
    <mergeCell ref="J28:J29"/>
    <mergeCell ref="J32:J33"/>
    <mergeCell ref="M20:M21"/>
    <mergeCell ref="N20:N21"/>
    <mergeCell ref="O20:O21"/>
    <mergeCell ref="J20:J21"/>
    <mergeCell ref="A26:A27"/>
    <mergeCell ref="B26:B27"/>
    <mergeCell ref="C26:C27"/>
    <mergeCell ref="H26:H27"/>
    <mergeCell ref="I26:I27"/>
    <mergeCell ref="A24:A25"/>
    <mergeCell ref="B24:B25"/>
    <mergeCell ref="C24:C25"/>
    <mergeCell ref="H24:H25"/>
    <mergeCell ref="I24:I25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K16:K17"/>
    <mergeCell ref="L16:L17"/>
    <mergeCell ref="M16:M17"/>
    <mergeCell ref="N16:N17"/>
    <mergeCell ref="O16:O17"/>
    <mergeCell ref="J16:J17"/>
    <mergeCell ref="A22:A23"/>
    <mergeCell ref="B22:B23"/>
    <mergeCell ref="C22:C23"/>
    <mergeCell ref="H22:H23"/>
    <mergeCell ref="I22:I23"/>
    <mergeCell ref="A20:A21"/>
    <mergeCell ref="B20:B21"/>
    <mergeCell ref="C20:C21"/>
    <mergeCell ref="H20:H21"/>
    <mergeCell ref="I20:I21"/>
    <mergeCell ref="J22:J23"/>
    <mergeCell ref="K22:K23"/>
    <mergeCell ref="L22:L23"/>
    <mergeCell ref="M22:M23"/>
    <mergeCell ref="N22:N23"/>
    <mergeCell ref="O22:O23"/>
    <mergeCell ref="K20:K21"/>
    <mergeCell ref="L20:L21"/>
    <mergeCell ref="M14:M15"/>
    <mergeCell ref="N14:N15"/>
    <mergeCell ref="O14:O15"/>
    <mergeCell ref="K12:K13"/>
    <mergeCell ref="L12:L13"/>
    <mergeCell ref="M12:M13"/>
    <mergeCell ref="N12:N13"/>
    <mergeCell ref="O12:O13"/>
    <mergeCell ref="A18:A19"/>
    <mergeCell ref="B18:B19"/>
    <mergeCell ref="C18:C19"/>
    <mergeCell ref="H18:H19"/>
    <mergeCell ref="I18:I19"/>
    <mergeCell ref="A16:A17"/>
    <mergeCell ref="B16:B17"/>
    <mergeCell ref="C16:C17"/>
    <mergeCell ref="H16:H17"/>
    <mergeCell ref="I16:I17"/>
    <mergeCell ref="J18:J19"/>
    <mergeCell ref="K18:K19"/>
    <mergeCell ref="L18:L19"/>
    <mergeCell ref="M18:M19"/>
    <mergeCell ref="N18:N19"/>
    <mergeCell ref="O18:O19"/>
    <mergeCell ref="A14:A15"/>
    <mergeCell ref="B14:B15"/>
    <mergeCell ref="C14:C15"/>
    <mergeCell ref="H14:H15"/>
    <mergeCell ref="I14:I15"/>
    <mergeCell ref="A12:A13"/>
    <mergeCell ref="B12:B13"/>
    <mergeCell ref="C12:C13"/>
    <mergeCell ref="H12:H13"/>
    <mergeCell ref="I12:I13"/>
    <mergeCell ref="J12:J13"/>
    <mergeCell ref="J14:J15"/>
    <mergeCell ref="K14:K15"/>
    <mergeCell ref="L14:L15"/>
    <mergeCell ref="O8:O9"/>
    <mergeCell ref="J8:J9"/>
    <mergeCell ref="M4:M5"/>
    <mergeCell ref="N4:N5"/>
    <mergeCell ref="O4:O5"/>
    <mergeCell ref="J4:J5"/>
    <mergeCell ref="A10:A11"/>
    <mergeCell ref="B10:B11"/>
    <mergeCell ref="C10:C11"/>
    <mergeCell ref="H10:H11"/>
    <mergeCell ref="I10:I11"/>
    <mergeCell ref="A8:A9"/>
    <mergeCell ref="B8:B9"/>
    <mergeCell ref="C8:C9"/>
    <mergeCell ref="H8:H9"/>
    <mergeCell ref="I8:I9"/>
    <mergeCell ref="J10:J11"/>
    <mergeCell ref="K10:K11"/>
    <mergeCell ref="L10:L11"/>
    <mergeCell ref="M10:M11"/>
    <mergeCell ref="N10:N11"/>
    <mergeCell ref="O10:O11"/>
    <mergeCell ref="K8:K9"/>
    <mergeCell ref="L8:L9"/>
    <mergeCell ref="M8:M9"/>
    <mergeCell ref="N8:N9"/>
    <mergeCell ref="A1:M1"/>
    <mergeCell ref="N1:O1"/>
    <mergeCell ref="A2:A3"/>
    <mergeCell ref="B2:B3"/>
    <mergeCell ref="C2:H2"/>
    <mergeCell ref="O2:O3"/>
    <mergeCell ref="A6:A7"/>
    <mergeCell ref="B6:B7"/>
    <mergeCell ref="C6:C7"/>
    <mergeCell ref="H6:H7"/>
    <mergeCell ref="I6:I7"/>
    <mergeCell ref="A4:A5"/>
    <mergeCell ref="B4:B5"/>
    <mergeCell ref="C4:C5"/>
    <mergeCell ref="H4:H5"/>
    <mergeCell ref="I4:I5"/>
    <mergeCell ref="J6:J7"/>
    <mergeCell ref="K6:K7"/>
    <mergeCell ref="L6:L7"/>
    <mergeCell ref="M6:M7"/>
    <mergeCell ref="N6:N7"/>
    <mergeCell ref="O6:O7"/>
    <mergeCell ref="K4:K5"/>
    <mergeCell ref="L4:L5"/>
  </mergeCells>
  <phoneticPr fontId="2" type="noConversion"/>
  <printOptions horizontalCentered="1" verticalCentered="1"/>
  <pageMargins left="0" right="0" top="0" bottom="0" header="0" footer="0"/>
  <pageSetup paperSize="9" scale="76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69"/>
  <sheetViews>
    <sheetView view="pageBreakPreview" zoomScale="115" zoomScaleNormal="100" zoomScaleSheetLayoutView="115" workbookViewId="0">
      <selection activeCell="G66" sqref="G66"/>
    </sheetView>
  </sheetViews>
  <sheetFormatPr defaultColWidth="9" defaultRowHeight="15.75" x14ac:dyDescent="0.25"/>
  <cols>
    <col min="1" max="1" width="7.5" style="7" customWidth="1"/>
    <col min="2" max="2" width="4.5" style="7" bestFit="1" customWidth="1"/>
    <col min="3" max="3" width="7.25" style="3" customWidth="1"/>
    <col min="4" max="4" width="23" style="3" customWidth="1"/>
    <col min="5" max="5" width="20.375" style="3" customWidth="1"/>
    <col min="6" max="6" width="7.375" style="3" customWidth="1"/>
    <col min="7" max="7" width="23.625" style="3" customWidth="1"/>
    <col min="8" max="8" width="5.125" style="3" customWidth="1"/>
    <col min="9" max="11" width="4.875" style="3" customWidth="1"/>
    <col min="12" max="12" width="4.5" style="3" customWidth="1"/>
    <col min="13" max="13" width="4.375" style="3" customWidth="1"/>
    <col min="14" max="14" width="3.875" style="3" customWidth="1"/>
    <col min="15" max="15" width="6.625" style="3" customWidth="1"/>
    <col min="16" max="18" width="5.25" style="1" customWidth="1"/>
    <col min="19" max="16384" width="9" style="3"/>
  </cols>
  <sheetData>
    <row r="1" spans="1:20" ht="34.5" customHeight="1" x14ac:dyDescent="0.25">
      <c r="A1" s="132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4" t="s">
        <v>1</v>
      </c>
      <c r="O1" s="135"/>
      <c r="Q1" s="2" t="s">
        <v>2</v>
      </c>
      <c r="R1" s="2"/>
      <c r="S1" s="3" t="s">
        <v>3</v>
      </c>
      <c r="T1" s="3" t="s">
        <v>4</v>
      </c>
    </row>
    <row r="2" spans="1:20" s="7" customFormat="1" ht="25.5" customHeight="1" x14ac:dyDescent="0.25">
      <c r="A2" s="136" t="s">
        <v>5</v>
      </c>
      <c r="B2" s="136" t="s">
        <v>6</v>
      </c>
      <c r="C2" s="137"/>
      <c r="D2" s="138"/>
      <c r="E2" s="138"/>
      <c r="F2" s="138"/>
      <c r="G2" s="138"/>
      <c r="H2" s="138"/>
      <c r="I2" s="4" t="s">
        <v>7</v>
      </c>
      <c r="J2" s="5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139" t="s">
        <v>13</v>
      </c>
      <c r="P2" s="6"/>
      <c r="Q2" s="6"/>
      <c r="R2" s="6"/>
      <c r="S2" s="7" t="s">
        <v>14</v>
      </c>
      <c r="T2" s="7" t="s">
        <v>15</v>
      </c>
    </row>
    <row r="3" spans="1:20" ht="27" customHeight="1" x14ac:dyDescent="0.25">
      <c r="A3" s="136"/>
      <c r="B3" s="136"/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9" t="s">
        <v>21</v>
      </c>
      <c r="I3" s="10" t="s">
        <v>22</v>
      </c>
      <c r="J3" s="11" t="s">
        <v>22</v>
      </c>
      <c r="K3" s="12" t="s">
        <v>22</v>
      </c>
      <c r="L3" s="12" t="s">
        <v>22</v>
      </c>
      <c r="M3" s="12" t="s">
        <v>22</v>
      </c>
      <c r="N3" s="12" t="s">
        <v>22</v>
      </c>
      <c r="O3" s="139"/>
      <c r="S3" s="3" t="s">
        <v>23</v>
      </c>
      <c r="T3" s="3" t="s">
        <v>24</v>
      </c>
    </row>
    <row r="4" spans="1:20" s="19" customFormat="1" ht="24.95" hidden="1" customHeight="1" x14ac:dyDescent="0.25">
      <c r="A4" s="149">
        <v>44074</v>
      </c>
      <c r="B4" s="151" t="s">
        <v>25</v>
      </c>
      <c r="C4" s="151" t="s">
        <v>26</v>
      </c>
      <c r="D4" s="13" t="s">
        <v>27</v>
      </c>
      <c r="E4" s="14" t="s">
        <v>28</v>
      </c>
      <c r="F4" s="15" t="s">
        <v>29</v>
      </c>
      <c r="G4" s="13" t="s">
        <v>30</v>
      </c>
      <c r="H4" s="154"/>
      <c r="I4" s="156">
        <v>3.5</v>
      </c>
      <c r="J4" s="166">
        <v>2</v>
      </c>
      <c r="K4" s="164">
        <v>1.6</v>
      </c>
      <c r="L4" s="162"/>
      <c r="M4" s="160">
        <v>3</v>
      </c>
      <c r="N4" s="162"/>
      <c r="O4" s="158">
        <f>I4*70+J4*75+K4*25+L4*60+M4*45+N4*95</f>
        <v>570</v>
      </c>
      <c r="P4" s="16"/>
      <c r="Q4" s="16"/>
      <c r="R4" s="16"/>
      <c r="S4" s="17"/>
      <c r="T4" s="18"/>
    </row>
    <row r="5" spans="1:20" s="19" customFormat="1" ht="9.75" hidden="1" customHeight="1" x14ac:dyDescent="0.25">
      <c r="A5" s="150"/>
      <c r="B5" s="152"/>
      <c r="C5" s="153"/>
      <c r="D5" s="20" t="s">
        <v>31</v>
      </c>
      <c r="E5" s="21" t="s">
        <v>32</v>
      </c>
      <c r="F5" s="22"/>
      <c r="G5" s="20" t="s">
        <v>33</v>
      </c>
      <c r="H5" s="155"/>
      <c r="I5" s="157"/>
      <c r="J5" s="167"/>
      <c r="K5" s="165"/>
      <c r="L5" s="163"/>
      <c r="M5" s="161"/>
      <c r="N5" s="163"/>
      <c r="O5" s="159"/>
      <c r="P5" s="16"/>
      <c r="Q5" s="16"/>
      <c r="R5" s="16"/>
      <c r="S5" s="23"/>
      <c r="T5" s="24"/>
    </row>
    <row r="6" spans="1:20" s="19" customFormat="1" ht="24.95" hidden="1" customHeight="1" x14ac:dyDescent="0.25">
      <c r="A6" s="140">
        <v>44165</v>
      </c>
      <c r="B6" s="142" t="s">
        <v>34</v>
      </c>
      <c r="C6" s="142" t="s">
        <v>35</v>
      </c>
      <c r="D6" s="25" t="s">
        <v>36</v>
      </c>
      <c r="E6" s="26" t="s">
        <v>37</v>
      </c>
      <c r="F6" s="27" t="s">
        <v>38</v>
      </c>
      <c r="G6" s="25" t="s">
        <v>39</v>
      </c>
      <c r="H6" s="145"/>
      <c r="I6" s="147">
        <f>P6</f>
        <v>3.2888888888888888</v>
      </c>
      <c r="J6" s="147">
        <f>Q6</f>
        <v>1.9942857142857142</v>
      </c>
      <c r="K6" s="147">
        <f>R6</f>
        <v>1.38</v>
      </c>
      <c r="L6" s="158"/>
      <c r="M6" s="160">
        <v>2.2000000000000002</v>
      </c>
      <c r="N6" s="162"/>
      <c r="O6" s="158">
        <f>I6*70+J6*75+K6*25+L6*60+M6*45+N6*95</f>
        <v>513.29365079365073</v>
      </c>
      <c r="P6" s="16">
        <f>'[2]0218-0220'!X11</f>
        <v>3.2888888888888888</v>
      </c>
      <c r="Q6" s="16">
        <f>'[2]0218-0220'!Y11</f>
        <v>1.9942857142857142</v>
      </c>
      <c r="R6" s="16">
        <f>'[2]0218-0220'!Z11</f>
        <v>1.38</v>
      </c>
    </row>
    <row r="7" spans="1:20" s="19" customFormat="1" ht="9.75" hidden="1" customHeight="1" x14ac:dyDescent="0.25">
      <c r="A7" s="141"/>
      <c r="B7" s="143"/>
      <c r="C7" s="144"/>
      <c r="D7" s="28" t="s">
        <v>40</v>
      </c>
      <c r="E7" s="29" t="s">
        <v>41</v>
      </c>
      <c r="F7" s="30"/>
      <c r="G7" s="28" t="s">
        <v>42</v>
      </c>
      <c r="H7" s="146"/>
      <c r="I7" s="148"/>
      <c r="J7" s="148"/>
      <c r="K7" s="148"/>
      <c r="L7" s="159"/>
      <c r="M7" s="161"/>
      <c r="N7" s="163"/>
      <c r="O7" s="159"/>
      <c r="P7" s="16"/>
      <c r="Q7" s="16"/>
      <c r="R7" s="16"/>
    </row>
    <row r="8" spans="1:20" ht="24.95" hidden="1" customHeight="1" x14ac:dyDescent="0.25">
      <c r="A8" s="168">
        <f>A6+1</f>
        <v>44166</v>
      </c>
      <c r="B8" s="142" t="s">
        <v>43</v>
      </c>
      <c r="C8" s="142" t="s">
        <v>44</v>
      </c>
      <c r="D8" s="31" t="s">
        <v>45</v>
      </c>
      <c r="E8" s="32" t="s">
        <v>46</v>
      </c>
      <c r="F8" s="33" t="s">
        <v>47</v>
      </c>
      <c r="G8" s="31" t="s">
        <v>48</v>
      </c>
      <c r="H8" s="171"/>
      <c r="I8" s="147">
        <f t="shared" ref="I8:K8" si="0">P8</f>
        <v>3.4752941176470586</v>
      </c>
      <c r="J8" s="147">
        <f t="shared" si="0"/>
        <v>2.2114285714285713</v>
      </c>
      <c r="K8" s="147">
        <f t="shared" si="0"/>
        <v>1.3774999999999999</v>
      </c>
      <c r="L8" s="164"/>
      <c r="M8" s="160">
        <v>2.2000000000000002</v>
      </c>
      <c r="N8" s="158"/>
      <c r="O8" s="158">
        <f>I8*70+J8*75+K8*25+L8*60+M8*45+N8*95</f>
        <v>542.56523109243699</v>
      </c>
      <c r="P8" s="16">
        <f>'[2]0218-0220'!X19</f>
        <v>3.4752941176470586</v>
      </c>
      <c r="Q8" s="16">
        <f>'[2]0218-0220'!Y19</f>
        <v>2.2114285714285713</v>
      </c>
      <c r="R8" s="16">
        <f>'[2]0218-0220'!Z19</f>
        <v>1.3774999999999999</v>
      </c>
      <c r="S8" s="3" t="s">
        <v>49</v>
      </c>
      <c r="T8" s="3" t="s">
        <v>50</v>
      </c>
    </row>
    <row r="9" spans="1:20" ht="9.75" hidden="1" customHeight="1" x14ac:dyDescent="0.25">
      <c r="A9" s="169"/>
      <c r="B9" s="143"/>
      <c r="C9" s="144"/>
      <c r="D9" s="34" t="s">
        <v>51</v>
      </c>
      <c r="E9" s="34" t="s">
        <v>52</v>
      </c>
      <c r="F9" s="35"/>
      <c r="G9" s="36" t="s">
        <v>53</v>
      </c>
      <c r="H9" s="172"/>
      <c r="I9" s="148"/>
      <c r="J9" s="148"/>
      <c r="K9" s="148"/>
      <c r="L9" s="165"/>
      <c r="M9" s="161"/>
      <c r="N9" s="159"/>
      <c r="O9" s="159"/>
      <c r="S9" s="3" t="s">
        <v>54</v>
      </c>
      <c r="T9" s="3" t="s">
        <v>55</v>
      </c>
    </row>
    <row r="10" spans="1:20" ht="24.95" hidden="1" customHeight="1" x14ac:dyDescent="0.25">
      <c r="A10" s="130">
        <f t="shared" ref="A10" si="1">A8+1</f>
        <v>44167</v>
      </c>
      <c r="B10" s="127" t="s">
        <v>56</v>
      </c>
      <c r="C10" s="127" t="s">
        <v>57</v>
      </c>
      <c r="D10" s="37" t="s">
        <v>58</v>
      </c>
      <c r="E10" s="38" t="s">
        <v>59</v>
      </c>
      <c r="F10" s="39" t="s">
        <v>60</v>
      </c>
      <c r="G10" s="40" t="s">
        <v>61</v>
      </c>
      <c r="H10" s="131"/>
      <c r="I10" s="124">
        <f t="shared" ref="I10:K10" si="2">P10</f>
        <v>3.7333333333333338</v>
      </c>
      <c r="J10" s="124">
        <f t="shared" si="2"/>
        <v>1.8083333333333333</v>
      </c>
      <c r="K10" s="124">
        <f t="shared" si="2"/>
        <v>0.97</v>
      </c>
      <c r="L10" s="125"/>
      <c r="M10" s="128">
        <v>2.5</v>
      </c>
      <c r="N10" s="129"/>
      <c r="O10" s="126">
        <f>I10*70+J10*75+K10*25+L10*60+M10*45+N10*95</f>
        <v>533.70833333333337</v>
      </c>
      <c r="P10" s="1">
        <f>'[2]0218-0220'!X27</f>
        <v>3.7333333333333338</v>
      </c>
      <c r="Q10" s="1">
        <f>'[2]0218-0220'!Y27</f>
        <v>1.8083333333333333</v>
      </c>
      <c r="R10" s="1">
        <f>'[2]0218-0220'!Z27</f>
        <v>0.97</v>
      </c>
    </row>
    <row r="11" spans="1:20" ht="27.75" customHeight="1" x14ac:dyDescent="0.25">
      <c r="A11" s="168">
        <v>43883</v>
      </c>
      <c r="B11" s="142" t="s">
        <v>34</v>
      </c>
      <c r="C11" s="142" t="s">
        <v>35</v>
      </c>
      <c r="D11" s="32" t="s">
        <v>72</v>
      </c>
      <c r="E11" s="26" t="s">
        <v>73</v>
      </c>
      <c r="F11" s="27" t="s">
        <v>74</v>
      </c>
      <c r="G11" s="31" t="s">
        <v>75</v>
      </c>
      <c r="H11" s="171"/>
      <c r="I11" s="147">
        <f t="shared" ref="I11:K11" si="3">P11</f>
        <v>3</v>
      </c>
      <c r="J11" s="147">
        <f t="shared" si="3"/>
        <v>2.0257142857142858</v>
      </c>
      <c r="K11" s="147">
        <f t="shared" si="3"/>
        <v>1.6080000000000001</v>
      </c>
      <c r="L11" s="160"/>
      <c r="M11" s="160">
        <v>2.2000000000000002</v>
      </c>
      <c r="N11" s="162"/>
      <c r="O11" s="158">
        <f>I11*70+J11*75+K11*25+L11*60+M11*45+N11*95</f>
        <v>501.12857142857143</v>
      </c>
      <c r="P11" s="1">
        <f>'[2]0222-0226'!X11</f>
        <v>3</v>
      </c>
      <c r="Q11" s="1">
        <f>'[2]0222-0226'!Y11</f>
        <v>2.0257142857142858</v>
      </c>
      <c r="R11" s="1">
        <f>'[2]0222-0226'!Z11</f>
        <v>1.6080000000000001</v>
      </c>
    </row>
    <row r="12" spans="1:20" ht="15.75" customHeight="1" x14ac:dyDescent="0.25">
      <c r="A12" s="169"/>
      <c r="B12" s="200"/>
      <c r="C12" s="200"/>
      <c r="D12" s="56" t="s">
        <v>76</v>
      </c>
      <c r="E12" s="29" t="s">
        <v>77</v>
      </c>
      <c r="F12" s="30"/>
      <c r="G12" s="34" t="s">
        <v>78</v>
      </c>
      <c r="H12" s="172"/>
      <c r="I12" s="148"/>
      <c r="J12" s="148"/>
      <c r="K12" s="148"/>
      <c r="L12" s="161"/>
      <c r="M12" s="161"/>
      <c r="N12" s="163"/>
      <c r="O12" s="159"/>
    </row>
    <row r="13" spans="1:20" s="19" customFormat="1" ht="24" customHeight="1" x14ac:dyDescent="0.25">
      <c r="A13" s="179">
        <f>A11+1</f>
        <v>43884</v>
      </c>
      <c r="B13" s="142" t="s">
        <v>43</v>
      </c>
      <c r="C13" s="142" t="s">
        <v>44</v>
      </c>
      <c r="D13" s="57" t="s">
        <v>79</v>
      </c>
      <c r="E13" s="32" t="s">
        <v>80</v>
      </c>
      <c r="F13" s="33" t="s">
        <v>71</v>
      </c>
      <c r="G13" s="31" t="s">
        <v>81</v>
      </c>
      <c r="H13" s="171" t="s">
        <v>82</v>
      </c>
      <c r="I13" s="147">
        <f t="shared" ref="I13:K13" si="4">P13</f>
        <v>3.2376470588235295</v>
      </c>
      <c r="J13" s="147">
        <f t="shared" si="4"/>
        <v>2.0976190476190477</v>
      </c>
      <c r="K13" s="147">
        <f t="shared" si="4"/>
        <v>1.57</v>
      </c>
      <c r="L13" s="164"/>
      <c r="M13" s="160">
        <v>2.2000000000000002</v>
      </c>
      <c r="N13" s="162">
        <v>1</v>
      </c>
      <c r="O13" s="158">
        <f>I13*70+J13*75+K13*25+L13*60+M13*45+N13*95</f>
        <v>617.20672268907572</v>
      </c>
      <c r="P13" s="16">
        <f>'[2]0222-0226'!X19</f>
        <v>3.2376470588235295</v>
      </c>
      <c r="Q13" s="16">
        <f>'[2]0222-0226'!Y19</f>
        <v>2.0976190476190477</v>
      </c>
      <c r="R13" s="16">
        <f>'[2]0222-0226'!Z19</f>
        <v>1.57</v>
      </c>
    </row>
    <row r="14" spans="1:20" s="19" customFormat="1" ht="17.25" customHeight="1" x14ac:dyDescent="0.25">
      <c r="A14" s="169"/>
      <c r="B14" s="143"/>
      <c r="C14" s="144"/>
      <c r="D14" s="58" t="s">
        <v>83</v>
      </c>
      <c r="E14" s="56" t="s">
        <v>84</v>
      </c>
      <c r="F14" s="35"/>
      <c r="G14" s="34" t="s">
        <v>85</v>
      </c>
      <c r="H14" s="172"/>
      <c r="I14" s="148"/>
      <c r="J14" s="148"/>
      <c r="K14" s="148"/>
      <c r="L14" s="144"/>
      <c r="M14" s="161"/>
      <c r="N14" s="163"/>
      <c r="O14" s="159"/>
      <c r="P14" s="16"/>
      <c r="Q14" s="16"/>
      <c r="R14" s="16"/>
    </row>
    <row r="15" spans="1:20" s="19" customFormat="1" ht="24.75" customHeight="1" x14ac:dyDescent="0.25">
      <c r="A15" s="179">
        <f>A13+1</f>
        <v>43885</v>
      </c>
      <c r="B15" s="142" t="s">
        <v>56</v>
      </c>
      <c r="C15" s="142" t="s">
        <v>57</v>
      </c>
      <c r="D15" s="37" t="s">
        <v>86</v>
      </c>
      <c r="E15" s="38" t="s">
        <v>87</v>
      </c>
      <c r="F15" s="39" t="s">
        <v>60</v>
      </c>
      <c r="G15" s="40" t="s">
        <v>88</v>
      </c>
      <c r="H15" s="181"/>
      <c r="I15" s="147">
        <f t="shared" ref="I15:K15" si="5">P15</f>
        <v>3.6</v>
      </c>
      <c r="J15" s="147">
        <f t="shared" si="5"/>
        <v>1.9909090909090907</v>
      </c>
      <c r="K15" s="147">
        <f t="shared" si="5"/>
        <v>0.73199999999999998</v>
      </c>
      <c r="L15" s="183"/>
      <c r="M15" s="160">
        <v>2.2000000000000002</v>
      </c>
      <c r="N15" s="162"/>
      <c r="O15" s="158">
        <f>I15*70+J15*75+K15*25+L15*60+M15*45+N15*95</f>
        <v>518.61818181818182</v>
      </c>
      <c r="P15" s="16">
        <f>'[2]0222-0226'!X27</f>
        <v>3.6</v>
      </c>
      <c r="Q15" s="16">
        <f>'[2]0222-0226'!Y27</f>
        <v>1.9909090909090907</v>
      </c>
      <c r="R15" s="16">
        <f>'[2]0222-0226'!Z27</f>
        <v>0.73199999999999998</v>
      </c>
    </row>
    <row r="16" spans="1:20" s="19" customFormat="1" ht="15.75" customHeight="1" x14ac:dyDescent="0.25">
      <c r="A16" s="169"/>
      <c r="B16" s="143"/>
      <c r="C16" s="144"/>
      <c r="D16" s="41" t="s">
        <v>89</v>
      </c>
      <c r="E16" s="42" t="s">
        <v>90</v>
      </c>
      <c r="F16" s="43"/>
      <c r="G16" s="42" t="s">
        <v>91</v>
      </c>
      <c r="H16" s="182"/>
      <c r="I16" s="148"/>
      <c r="J16" s="148"/>
      <c r="K16" s="148"/>
      <c r="L16" s="184"/>
      <c r="M16" s="161"/>
      <c r="N16" s="163"/>
      <c r="O16" s="159"/>
      <c r="P16" s="16"/>
      <c r="Q16" s="16"/>
      <c r="R16" s="16"/>
    </row>
    <row r="17" spans="1:18" s="19" customFormat="1" ht="24.95" customHeight="1" x14ac:dyDescent="0.25">
      <c r="A17" s="179">
        <f>A15+1</f>
        <v>43886</v>
      </c>
      <c r="B17" s="176" t="s">
        <v>65</v>
      </c>
      <c r="C17" s="142" t="s">
        <v>66</v>
      </c>
      <c r="D17" s="44" t="s">
        <v>92</v>
      </c>
      <c r="E17" s="31" t="s">
        <v>93</v>
      </c>
      <c r="F17" s="45" t="s">
        <v>67</v>
      </c>
      <c r="G17" s="26" t="s">
        <v>94</v>
      </c>
      <c r="H17" s="177"/>
      <c r="I17" s="147">
        <f t="shared" ref="I17:K17" si="6">P17</f>
        <v>3.3333333333333335</v>
      </c>
      <c r="J17" s="147">
        <f t="shared" si="6"/>
        <v>1.7971428571428572</v>
      </c>
      <c r="K17" s="147">
        <f t="shared" si="6"/>
        <v>1.5668</v>
      </c>
      <c r="L17" s="158"/>
      <c r="M17" s="160">
        <v>2.2999999999999998</v>
      </c>
      <c r="N17" s="162"/>
      <c r="O17" s="158">
        <f>I17*70+J17*75+K17*25+L17*60+M17*45+N17*95</f>
        <v>510.78904761904761</v>
      </c>
      <c r="P17" s="16">
        <f>'[2]0222-0226'!X35</f>
        <v>3.3333333333333335</v>
      </c>
      <c r="Q17" s="16">
        <f>'[2]0222-0226'!Y35</f>
        <v>1.7971428571428572</v>
      </c>
      <c r="R17" s="16">
        <f>'[2]0222-0226'!Z35</f>
        <v>1.5668</v>
      </c>
    </row>
    <row r="18" spans="1:18" s="19" customFormat="1" ht="13.5" customHeight="1" x14ac:dyDescent="0.25">
      <c r="A18" s="169"/>
      <c r="B18" s="144"/>
      <c r="C18" s="144"/>
      <c r="D18" s="46" t="s">
        <v>95</v>
      </c>
      <c r="E18" s="34" t="s">
        <v>96</v>
      </c>
      <c r="F18" s="47"/>
      <c r="G18" s="36" t="s">
        <v>97</v>
      </c>
      <c r="H18" s="178"/>
      <c r="I18" s="148"/>
      <c r="J18" s="148"/>
      <c r="K18" s="148"/>
      <c r="L18" s="159"/>
      <c r="M18" s="161"/>
      <c r="N18" s="163"/>
      <c r="O18" s="159"/>
      <c r="P18" s="16"/>
      <c r="Q18" s="16"/>
      <c r="R18" s="16"/>
    </row>
    <row r="19" spans="1:18" s="19" customFormat="1" ht="27" customHeight="1" x14ac:dyDescent="0.25">
      <c r="A19" s="179">
        <f>A17+1</f>
        <v>43887</v>
      </c>
      <c r="B19" s="173" t="s">
        <v>25</v>
      </c>
      <c r="C19" s="173" t="s">
        <v>26</v>
      </c>
      <c r="D19" s="48" t="s">
        <v>98</v>
      </c>
      <c r="E19" s="49" t="s">
        <v>99</v>
      </c>
      <c r="F19" s="50" t="s">
        <v>29</v>
      </c>
      <c r="G19" s="51" t="s">
        <v>100</v>
      </c>
      <c r="H19" s="154"/>
      <c r="I19" s="147">
        <f t="shared" ref="I19:K19" si="7">P19</f>
        <v>4.117647058823529</v>
      </c>
      <c r="J19" s="147">
        <f t="shared" si="7"/>
        <v>2.04</v>
      </c>
      <c r="K19" s="147">
        <f t="shared" si="7"/>
        <v>1.002</v>
      </c>
      <c r="L19" s="164"/>
      <c r="M19" s="160">
        <v>3</v>
      </c>
      <c r="N19" s="162"/>
      <c r="O19" s="158">
        <f>I19*70+J19*75+K19*25+L19*60+M19*45+N19*95</f>
        <v>601.28529411764703</v>
      </c>
      <c r="P19" s="16">
        <f>'[2]0222-0226'!X45</f>
        <v>4.117647058823529</v>
      </c>
      <c r="Q19" s="16">
        <f>'[2]0222-0226'!Y45</f>
        <v>2.04</v>
      </c>
      <c r="R19" s="16">
        <f>'[2]0222-0226'!Z45</f>
        <v>1.002</v>
      </c>
    </row>
    <row r="20" spans="1:18" s="19" customFormat="1" ht="15" customHeight="1" x14ac:dyDescent="0.25">
      <c r="A20" s="169"/>
      <c r="B20" s="174"/>
      <c r="C20" s="175"/>
      <c r="D20" s="52" t="s">
        <v>101</v>
      </c>
      <c r="E20" s="53" t="s">
        <v>102</v>
      </c>
      <c r="F20" s="54"/>
      <c r="G20" s="53" t="s">
        <v>100</v>
      </c>
      <c r="H20" s="155"/>
      <c r="I20" s="148"/>
      <c r="J20" s="148"/>
      <c r="K20" s="148"/>
      <c r="L20" s="185"/>
      <c r="M20" s="161"/>
      <c r="N20" s="163"/>
      <c r="O20" s="159"/>
      <c r="P20" s="16"/>
      <c r="Q20" s="16"/>
      <c r="R20" s="16"/>
    </row>
    <row r="21" spans="1:18" s="19" customFormat="1" ht="24.95" hidden="1" customHeight="1" x14ac:dyDescent="0.25">
      <c r="A21" s="168">
        <v>44179</v>
      </c>
      <c r="B21" s="142" t="s">
        <v>34</v>
      </c>
      <c r="C21" s="142" t="s">
        <v>35</v>
      </c>
      <c r="D21" s="31" t="s">
        <v>103</v>
      </c>
      <c r="E21" s="31" t="s">
        <v>104</v>
      </c>
      <c r="F21" s="27" t="s">
        <v>38</v>
      </c>
      <c r="G21" s="25" t="s">
        <v>105</v>
      </c>
      <c r="H21" s="177"/>
      <c r="I21" s="147">
        <f t="shared" ref="I21:K21" si="8">P21</f>
        <v>3</v>
      </c>
      <c r="J21" s="147">
        <f t="shared" si="8"/>
        <v>2.2000000000000002</v>
      </c>
      <c r="K21" s="147">
        <f t="shared" si="8"/>
        <v>1.913</v>
      </c>
      <c r="L21" s="158"/>
      <c r="M21" s="160">
        <v>2.2000000000000002</v>
      </c>
      <c r="N21" s="162"/>
      <c r="O21" s="158">
        <f>I21*70+J21*75+K21*25+L21*60+M21*45+N21*95</f>
        <v>521.82500000000005</v>
      </c>
      <c r="P21" s="16">
        <f>'[2]1214-1218'!X11</f>
        <v>3</v>
      </c>
      <c r="Q21" s="16">
        <f>'[2]1214-1218'!Y11</f>
        <v>2.2000000000000002</v>
      </c>
      <c r="R21" s="16">
        <f>'[2]1214-1218'!Z11</f>
        <v>1.913</v>
      </c>
    </row>
    <row r="22" spans="1:18" s="19" customFormat="1" ht="10.5" hidden="1" customHeight="1" x14ac:dyDescent="0.25">
      <c r="A22" s="169"/>
      <c r="B22" s="143"/>
      <c r="C22" s="144"/>
      <c r="D22" s="34" t="s">
        <v>106</v>
      </c>
      <c r="E22" s="34" t="s">
        <v>107</v>
      </c>
      <c r="F22" s="59"/>
      <c r="G22" s="34" t="s">
        <v>108</v>
      </c>
      <c r="H22" s="163"/>
      <c r="I22" s="148"/>
      <c r="J22" s="148"/>
      <c r="K22" s="148"/>
      <c r="L22" s="159"/>
      <c r="M22" s="161"/>
      <c r="N22" s="163"/>
      <c r="O22" s="159"/>
      <c r="P22" s="16"/>
      <c r="Q22" s="16"/>
      <c r="R22" s="16"/>
    </row>
    <row r="23" spans="1:18" s="19" customFormat="1" ht="24.95" hidden="1" customHeight="1" x14ac:dyDescent="0.25">
      <c r="A23" s="179">
        <f>A21+1</f>
        <v>44180</v>
      </c>
      <c r="B23" s="142" t="s">
        <v>43</v>
      </c>
      <c r="C23" s="142" t="s">
        <v>44</v>
      </c>
      <c r="D23" s="32" t="s">
        <v>109</v>
      </c>
      <c r="E23" s="26" t="s">
        <v>110</v>
      </c>
      <c r="F23" s="27" t="s">
        <v>38</v>
      </c>
      <c r="G23" s="31" t="s">
        <v>111</v>
      </c>
      <c r="H23" s="171"/>
      <c r="I23" s="147">
        <f t="shared" ref="I23:K23" si="9">P23</f>
        <v>3</v>
      </c>
      <c r="J23" s="147">
        <f t="shared" si="9"/>
        <v>1.9360000000000002</v>
      </c>
      <c r="K23" s="147">
        <f t="shared" si="9"/>
        <v>1.4002000000000001</v>
      </c>
      <c r="L23" s="164"/>
      <c r="M23" s="160">
        <v>3</v>
      </c>
      <c r="N23" s="162"/>
      <c r="O23" s="158">
        <f>I23*70+J23*75+K23*25+L23*60+M23*45+N23*95</f>
        <v>525.20500000000004</v>
      </c>
      <c r="P23" s="16">
        <f>'[2]1214-1218'!X19</f>
        <v>3</v>
      </c>
      <c r="Q23" s="16">
        <f>'[2]1214-1218'!Y19</f>
        <v>1.9360000000000002</v>
      </c>
      <c r="R23" s="16">
        <f>'[2]1214-1218'!Z19</f>
        <v>1.4002000000000001</v>
      </c>
    </row>
    <row r="24" spans="1:18" s="19" customFormat="1" ht="9.75" hidden="1" customHeight="1" x14ac:dyDescent="0.25">
      <c r="A24" s="169"/>
      <c r="B24" s="143"/>
      <c r="C24" s="144"/>
      <c r="D24" s="56" t="s">
        <v>112</v>
      </c>
      <c r="E24" s="29" t="s">
        <v>113</v>
      </c>
      <c r="F24" s="56"/>
      <c r="G24" s="34" t="s">
        <v>114</v>
      </c>
      <c r="H24" s="172"/>
      <c r="I24" s="148"/>
      <c r="J24" s="148"/>
      <c r="K24" s="148"/>
      <c r="L24" s="144"/>
      <c r="M24" s="161"/>
      <c r="N24" s="163"/>
      <c r="O24" s="159"/>
      <c r="P24" s="16"/>
      <c r="Q24" s="16"/>
      <c r="R24" s="16"/>
    </row>
    <row r="25" spans="1:18" s="63" customFormat="1" ht="24" hidden="1" customHeight="1" x14ac:dyDescent="0.25">
      <c r="A25" s="179">
        <f>A23+1</f>
        <v>44181</v>
      </c>
      <c r="B25" s="142" t="s">
        <v>56</v>
      </c>
      <c r="C25" s="142" t="s">
        <v>57</v>
      </c>
      <c r="D25" s="40" t="s">
        <v>115</v>
      </c>
      <c r="E25" s="40" t="s">
        <v>116</v>
      </c>
      <c r="F25" s="60" t="s">
        <v>117</v>
      </c>
      <c r="G25" s="61" t="s">
        <v>118</v>
      </c>
      <c r="H25" s="170"/>
      <c r="I25" s="147">
        <f t="shared" ref="I25:K25" si="10">P25</f>
        <v>3.9333333333333336</v>
      </c>
      <c r="J25" s="147">
        <f t="shared" si="10"/>
        <v>1.9909090909090907</v>
      </c>
      <c r="K25" s="147">
        <f t="shared" si="10"/>
        <v>0.97</v>
      </c>
      <c r="L25" s="164"/>
      <c r="M25" s="160">
        <v>2.5</v>
      </c>
      <c r="N25" s="164"/>
      <c r="O25" s="158">
        <f>I25*70+J25*75+K25*25+L25*60+M25*45+N25*95</f>
        <v>561.40151515151524</v>
      </c>
      <c r="P25" s="62">
        <f>'[2]1214-1218'!X27</f>
        <v>3.9333333333333336</v>
      </c>
      <c r="Q25" s="62">
        <f>'[2]1214-1218'!Y27</f>
        <v>1.9909090909090907</v>
      </c>
      <c r="R25" s="62">
        <f>'[2]1214-1218'!Z27</f>
        <v>0.97</v>
      </c>
    </row>
    <row r="26" spans="1:18" s="63" customFormat="1" ht="9.75" hidden="1" customHeight="1" x14ac:dyDescent="0.25">
      <c r="A26" s="169"/>
      <c r="B26" s="143"/>
      <c r="C26" s="144"/>
      <c r="D26" s="42" t="s">
        <v>119</v>
      </c>
      <c r="E26" s="42" t="s">
        <v>120</v>
      </c>
      <c r="F26" s="64"/>
      <c r="G26" s="65" t="s">
        <v>121</v>
      </c>
      <c r="H26" s="146"/>
      <c r="I26" s="148"/>
      <c r="J26" s="148"/>
      <c r="K26" s="148"/>
      <c r="L26" s="185"/>
      <c r="M26" s="161"/>
      <c r="N26" s="165"/>
      <c r="O26" s="159"/>
      <c r="P26" s="62"/>
      <c r="Q26" s="62"/>
      <c r="R26" s="62"/>
    </row>
    <row r="27" spans="1:18" s="63" customFormat="1" ht="24" hidden="1" customHeight="1" x14ac:dyDescent="0.25">
      <c r="A27" s="179">
        <f>A25+1</f>
        <v>44182</v>
      </c>
      <c r="B27" s="176" t="s">
        <v>65</v>
      </c>
      <c r="C27" s="142" t="s">
        <v>66</v>
      </c>
      <c r="D27" s="66" t="s">
        <v>122</v>
      </c>
      <c r="E27" s="32" t="s">
        <v>123</v>
      </c>
      <c r="F27" s="67" t="s">
        <v>38</v>
      </c>
      <c r="G27" s="31" t="s">
        <v>124</v>
      </c>
      <c r="H27" s="177"/>
      <c r="I27" s="147">
        <f t="shared" ref="I27:K27" si="11">P27</f>
        <v>3.52</v>
      </c>
      <c r="J27" s="147">
        <f t="shared" si="11"/>
        <v>2.0504880952380953</v>
      </c>
      <c r="K27" s="147">
        <f t="shared" si="11"/>
        <v>1.4510000000000003</v>
      </c>
      <c r="L27" s="162"/>
      <c r="M27" s="160">
        <v>2.2000000000000002</v>
      </c>
      <c r="N27" s="68"/>
      <c r="O27" s="158">
        <f>I27*70+J27*75+K27*25+L27*60+M27*45+N27*95</f>
        <v>535.46160714285713</v>
      </c>
      <c r="P27" s="62">
        <f>'[2]1214-1218'!X35</f>
        <v>3.52</v>
      </c>
      <c r="Q27" s="62">
        <f>'[2]1214-1218'!Y35</f>
        <v>2.0504880952380953</v>
      </c>
      <c r="R27" s="62">
        <f>'[2]1214-1218'!Z35</f>
        <v>1.4510000000000003</v>
      </c>
    </row>
    <row r="28" spans="1:18" s="63" customFormat="1" ht="11.25" hidden="1" customHeight="1" x14ac:dyDescent="0.25">
      <c r="A28" s="169"/>
      <c r="B28" s="144"/>
      <c r="C28" s="144"/>
      <c r="D28" s="69" t="s">
        <v>125</v>
      </c>
      <c r="E28" s="56" t="s">
        <v>126</v>
      </c>
      <c r="F28" s="70"/>
      <c r="G28" s="56" t="s">
        <v>127</v>
      </c>
      <c r="H28" s="178"/>
      <c r="I28" s="148"/>
      <c r="J28" s="148"/>
      <c r="K28" s="148"/>
      <c r="L28" s="163"/>
      <c r="M28" s="161"/>
      <c r="N28" s="68"/>
      <c r="O28" s="159"/>
      <c r="P28" s="62"/>
      <c r="Q28" s="62"/>
      <c r="R28" s="62"/>
    </row>
    <row r="29" spans="1:18" s="19" customFormat="1" ht="24" hidden="1" customHeight="1" x14ac:dyDescent="0.25">
      <c r="A29" s="179">
        <f>A27+1</f>
        <v>44183</v>
      </c>
      <c r="B29" s="173" t="s">
        <v>25</v>
      </c>
      <c r="C29" s="173" t="s">
        <v>26</v>
      </c>
      <c r="D29" s="48" t="s">
        <v>128</v>
      </c>
      <c r="E29" s="49" t="s">
        <v>129</v>
      </c>
      <c r="F29" s="50" t="s">
        <v>29</v>
      </c>
      <c r="G29" s="51" t="s">
        <v>130</v>
      </c>
      <c r="H29" s="170"/>
      <c r="I29" s="147">
        <f t="shared" ref="I29:K29" si="12">P29</f>
        <v>4.117647058823529</v>
      </c>
      <c r="J29" s="147">
        <f t="shared" si="12"/>
        <v>1.9718181818181817</v>
      </c>
      <c r="K29" s="147">
        <f t="shared" si="12"/>
        <v>0.97</v>
      </c>
      <c r="L29" s="162"/>
      <c r="M29" s="160">
        <v>2.2000000000000002</v>
      </c>
      <c r="N29" s="162"/>
      <c r="O29" s="158">
        <f>I29*70+J29*75+K29*25+L29*60+M29*45+N29*95</f>
        <v>559.3716577540107</v>
      </c>
      <c r="P29" s="16">
        <f>'[2]1214-1218'!X45</f>
        <v>4.117647058823529</v>
      </c>
      <c r="Q29" s="16">
        <f>'[2]1214-1218'!Y45</f>
        <v>1.9718181818181817</v>
      </c>
      <c r="R29" s="16">
        <f>'[2]1214-1218'!Z45</f>
        <v>0.97</v>
      </c>
    </row>
    <row r="30" spans="1:18" s="19" customFormat="1" ht="9.75" hidden="1" customHeight="1" x14ac:dyDescent="0.25">
      <c r="A30" s="169"/>
      <c r="B30" s="174"/>
      <c r="C30" s="175"/>
      <c r="D30" s="52" t="s">
        <v>131</v>
      </c>
      <c r="E30" s="71" t="s">
        <v>132</v>
      </c>
      <c r="F30" s="54"/>
      <c r="G30" s="72" t="s">
        <v>130</v>
      </c>
      <c r="H30" s="146"/>
      <c r="I30" s="148"/>
      <c r="J30" s="148"/>
      <c r="K30" s="148"/>
      <c r="L30" s="163"/>
      <c r="M30" s="161"/>
      <c r="N30" s="163"/>
      <c r="O30" s="159"/>
      <c r="P30" s="16"/>
      <c r="Q30" s="16"/>
      <c r="R30" s="16"/>
    </row>
    <row r="31" spans="1:18" s="63" customFormat="1" ht="24" hidden="1" customHeight="1" x14ac:dyDescent="0.25">
      <c r="A31" s="168">
        <v>44186</v>
      </c>
      <c r="B31" s="142" t="s">
        <v>34</v>
      </c>
      <c r="C31" s="142" t="s">
        <v>35</v>
      </c>
      <c r="D31" s="31" t="s">
        <v>133</v>
      </c>
      <c r="E31" s="32" t="s">
        <v>134</v>
      </c>
      <c r="F31" s="33" t="s">
        <v>135</v>
      </c>
      <c r="G31" s="31" t="s">
        <v>136</v>
      </c>
      <c r="H31" s="154"/>
      <c r="I31" s="147">
        <f t="shared" ref="I31:K31" si="13">P31</f>
        <v>3</v>
      </c>
      <c r="J31" s="147">
        <f t="shared" si="13"/>
        <v>1.9114285714285715</v>
      </c>
      <c r="K31" s="147">
        <f t="shared" si="13"/>
        <v>1.706</v>
      </c>
      <c r="L31" s="164"/>
      <c r="M31" s="160">
        <v>2.2000000000000002</v>
      </c>
      <c r="N31" s="164"/>
      <c r="O31" s="158">
        <f>I31*70+J31*75+K31*25+L31*60+M31*45+N31*95</f>
        <v>495.00714285714287</v>
      </c>
      <c r="P31" s="73">
        <f>'[2]1221-1225'!X11</f>
        <v>3</v>
      </c>
      <c r="Q31" s="73">
        <f>'[2]1221-1225'!Y11</f>
        <v>1.9114285714285715</v>
      </c>
      <c r="R31" s="62">
        <f>'[2]1221-1225'!Z11</f>
        <v>1.706</v>
      </c>
    </row>
    <row r="32" spans="1:18" s="63" customFormat="1" ht="14.25" hidden="1" customHeight="1" x14ac:dyDescent="0.25">
      <c r="A32" s="169"/>
      <c r="B32" s="143"/>
      <c r="C32" s="144"/>
      <c r="D32" s="34" t="s">
        <v>137</v>
      </c>
      <c r="E32" s="56" t="s">
        <v>138</v>
      </c>
      <c r="F32" s="59"/>
      <c r="G32" s="34" t="s">
        <v>139</v>
      </c>
      <c r="H32" s="155"/>
      <c r="I32" s="148"/>
      <c r="J32" s="148"/>
      <c r="K32" s="148"/>
      <c r="L32" s="165"/>
      <c r="M32" s="161"/>
      <c r="N32" s="165"/>
      <c r="O32" s="159"/>
      <c r="P32" s="73"/>
      <c r="Q32" s="74"/>
      <c r="R32" s="62"/>
    </row>
    <row r="33" spans="1:22" s="63" customFormat="1" ht="24" hidden="1" customHeight="1" x14ac:dyDescent="0.25">
      <c r="A33" s="168">
        <f>A31+1</f>
        <v>44187</v>
      </c>
      <c r="B33" s="142" t="s">
        <v>43</v>
      </c>
      <c r="C33" s="142" t="s">
        <v>44</v>
      </c>
      <c r="D33" s="75" t="s">
        <v>140</v>
      </c>
      <c r="E33" s="31" t="s">
        <v>141</v>
      </c>
      <c r="F33" s="27" t="s">
        <v>74</v>
      </c>
      <c r="G33" s="31" t="s">
        <v>142</v>
      </c>
      <c r="H33" s="171" t="s">
        <v>82</v>
      </c>
      <c r="I33" s="147">
        <f t="shared" ref="I33:K33" si="14">P33</f>
        <v>3.3798039215686275</v>
      </c>
      <c r="J33" s="147">
        <f t="shared" si="14"/>
        <v>2.1</v>
      </c>
      <c r="K33" s="147">
        <f t="shared" si="14"/>
        <v>1.7670999999999999</v>
      </c>
      <c r="L33" s="164"/>
      <c r="M33" s="160">
        <v>2.2000000000000002</v>
      </c>
      <c r="N33" s="158">
        <v>1</v>
      </c>
      <c r="O33" s="158">
        <f>I33*70+J33*75+K33*25+L33*60+M33*45+N33*95</f>
        <v>632.26377450980397</v>
      </c>
      <c r="P33" s="73">
        <f>'[2]1221-1225'!X19</f>
        <v>3.3798039215686275</v>
      </c>
      <c r="Q33" s="73">
        <f>'[2]1221-1225'!Y19</f>
        <v>2.1</v>
      </c>
      <c r="R33" s="62">
        <f>'[2]1221-1225'!Z19</f>
        <v>1.7670999999999999</v>
      </c>
    </row>
    <row r="34" spans="1:22" s="63" customFormat="1" ht="9.75" hidden="1" customHeight="1" x14ac:dyDescent="0.25">
      <c r="A34" s="169"/>
      <c r="B34" s="143"/>
      <c r="C34" s="144"/>
      <c r="D34" s="76" t="s">
        <v>143</v>
      </c>
      <c r="E34" s="34" t="s">
        <v>144</v>
      </c>
      <c r="F34" s="77"/>
      <c r="G34" s="34" t="s">
        <v>145</v>
      </c>
      <c r="H34" s="172"/>
      <c r="I34" s="148"/>
      <c r="J34" s="148"/>
      <c r="K34" s="148"/>
      <c r="L34" s="165"/>
      <c r="M34" s="161"/>
      <c r="N34" s="159"/>
      <c r="O34" s="159"/>
      <c r="P34" s="78"/>
      <c r="Q34" s="73"/>
      <c r="R34" s="62"/>
    </row>
    <row r="35" spans="1:22" s="63" customFormat="1" ht="24" hidden="1" customHeight="1" x14ac:dyDescent="0.25">
      <c r="A35" s="168">
        <f>A33+1</f>
        <v>44188</v>
      </c>
      <c r="B35" s="142" t="s">
        <v>56</v>
      </c>
      <c r="C35" s="142" t="s">
        <v>57</v>
      </c>
      <c r="D35" s="40" t="s">
        <v>146</v>
      </c>
      <c r="E35" s="79" t="s">
        <v>147</v>
      </c>
      <c r="F35" s="80" t="s">
        <v>29</v>
      </c>
      <c r="G35" s="40" t="s">
        <v>148</v>
      </c>
      <c r="H35" s="177"/>
      <c r="I35" s="147">
        <f t="shared" ref="I35:K35" si="15">P35</f>
        <v>3.85</v>
      </c>
      <c r="J35" s="147">
        <f t="shared" si="15"/>
        <v>1.9454545454545453</v>
      </c>
      <c r="K35" s="147">
        <f t="shared" si="15"/>
        <v>0.96599999999999997</v>
      </c>
      <c r="L35" s="164"/>
      <c r="M35" s="160">
        <v>2.5</v>
      </c>
      <c r="N35" s="164"/>
      <c r="O35" s="158">
        <f>I35*70+J35*75+K35*25+L35*60+M35*45+N35*95</f>
        <v>552.05909090909086</v>
      </c>
      <c r="P35" s="62">
        <f>'[2]1221-1225'!X28</f>
        <v>3.85</v>
      </c>
      <c r="Q35" s="62">
        <f>'[2]1221-1225'!Y28</f>
        <v>1.9454545454545453</v>
      </c>
      <c r="R35" s="62">
        <f>'[2]1221-1225'!Z28</f>
        <v>0.96599999999999997</v>
      </c>
    </row>
    <row r="36" spans="1:22" s="63" customFormat="1" ht="10.5" hidden="1" customHeight="1" x14ac:dyDescent="0.25">
      <c r="A36" s="169"/>
      <c r="B36" s="143"/>
      <c r="C36" s="144"/>
      <c r="D36" s="42" t="s">
        <v>149</v>
      </c>
      <c r="E36" s="81" t="s">
        <v>150</v>
      </c>
      <c r="F36" s="64"/>
      <c r="G36" s="42" t="s">
        <v>151</v>
      </c>
      <c r="H36" s="178"/>
      <c r="I36" s="148"/>
      <c r="J36" s="148"/>
      <c r="K36" s="148"/>
      <c r="L36" s="165"/>
      <c r="M36" s="161"/>
      <c r="N36" s="165"/>
      <c r="O36" s="159"/>
      <c r="P36" s="62"/>
      <c r="Q36" s="62"/>
      <c r="R36" s="62"/>
    </row>
    <row r="37" spans="1:22" s="63" customFormat="1" ht="24" hidden="1" customHeight="1" x14ac:dyDescent="0.25">
      <c r="A37" s="168">
        <f>A35+1</f>
        <v>44189</v>
      </c>
      <c r="B37" s="142" t="s">
        <v>65</v>
      </c>
      <c r="C37" s="142" t="s">
        <v>66</v>
      </c>
      <c r="D37" s="75" t="s">
        <v>152</v>
      </c>
      <c r="E37" s="31" t="s">
        <v>153</v>
      </c>
      <c r="F37" s="27" t="s">
        <v>74</v>
      </c>
      <c r="G37" s="31" t="s">
        <v>154</v>
      </c>
      <c r="H37" s="177"/>
      <c r="I37" s="147">
        <f t="shared" ref="I37:K37" si="16">P37</f>
        <v>3</v>
      </c>
      <c r="J37" s="147">
        <f t="shared" si="16"/>
        <v>1.74</v>
      </c>
      <c r="K37" s="147">
        <f t="shared" si="16"/>
        <v>1.1718000000000002</v>
      </c>
      <c r="L37" s="162"/>
      <c r="M37" s="160">
        <v>2</v>
      </c>
      <c r="N37" s="164"/>
      <c r="O37" s="158">
        <f>I37*70+J37*75+K37*25+L37*60+M37*45+N37*95</f>
        <v>459.79500000000002</v>
      </c>
      <c r="P37" s="62">
        <f>'[2]1221-1225'!X36</f>
        <v>3</v>
      </c>
      <c r="Q37" s="62">
        <f>'[2]1221-1225'!Y36</f>
        <v>1.74</v>
      </c>
      <c r="R37" s="62">
        <f>'[2]1221-1225'!Z36</f>
        <v>1.1718000000000002</v>
      </c>
      <c r="S37" s="63" t="s">
        <v>140</v>
      </c>
      <c r="T37" s="63" t="s">
        <v>141</v>
      </c>
      <c r="U37" s="63" t="s">
        <v>74</v>
      </c>
      <c r="V37" s="63" t="s">
        <v>142</v>
      </c>
    </row>
    <row r="38" spans="1:22" s="63" customFormat="1" ht="12.75" hidden="1" customHeight="1" x14ac:dyDescent="0.25">
      <c r="A38" s="169"/>
      <c r="B38" s="143"/>
      <c r="C38" s="144"/>
      <c r="D38" s="76" t="s">
        <v>155</v>
      </c>
      <c r="E38" s="34" t="s">
        <v>156</v>
      </c>
      <c r="F38" s="77"/>
      <c r="G38" s="34" t="s">
        <v>157</v>
      </c>
      <c r="H38" s="178"/>
      <c r="I38" s="148"/>
      <c r="J38" s="148"/>
      <c r="K38" s="148"/>
      <c r="L38" s="163"/>
      <c r="M38" s="161"/>
      <c r="N38" s="165"/>
      <c r="O38" s="159"/>
      <c r="P38" s="62"/>
      <c r="Q38" s="62"/>
      <c r="R38" s="62"/>
      <c r="S38" s="63" t="s">
        <v>143</v>
      </c>
      <c r="T38" s="63" t="s">
        <v>144</v>
      </c>
      <c r="V38" s="63" t="s">
        <v>145</v>
      </c>
    </row>
    <row r="39" spans="1:22" s="63" customFormat="1" ht="24" hidden="1" customHeight="1" x14ac:dyDescent="0.25">
      <c r="A39" s="168">
        <f>A37+1</f>
        <v>44190</v>
      </c>
      <c r="B39" s="173" t="s">
        <v>25</v>
      </c>
      <c r="C39" s="173" t="s">
        <v>26</v>
      </c>
      <c r="D39" s="48" t="s">
        <v>68</v>
      </c>
      <c r="E39" s="49" t="s">
        <v>158</v>
      </c>
      <c r="F39" s="50" t="s">
        <v>29</v>
      </c>
      <c r="G39" s="51" t="s">
        <v>159</v>
      </c>
      <c r="H39" s="154"/>
      <c r="I39" s="147">
        <f t="shared" ref="I39:K39" si="17">P39</f>
        <v>2.9777777777777779</v>
      </c>
      <c r="J39" s="147">
        <f t="shared" si="17"/>
        <v>2.3142857142857141</v>
      </c>
      <c r="K39" s="147">
        <f t="shared" si="17"/>
        <v>1.1499999999999999</v>
      </c>
      <c r="L39" s="164"/>
      <c r="M39" s="160">
        <v>3</v>
      </c>
      <c r="N39" s="164"/>
      <c r="O39" s="158">
        <f>I39*70+J39*75+K39*25+L39*60+M39*45+N39*95</f>
        <v>545.76587301587301</v>
      </c>
      <c r="P39" s="62">
        <f>'[2]1221-1225'!X46</f>
        <v>2.9777777777777779</v>
      </c>
      <c r="Q39" s="62">
        <f>'[2]1221-1225'!Y46</f>
        <v>2.3142857142857141</v>
      </c>
      <c r="R39" s="62">
        <f>'[2]1221-1225'!Z46</f>
        <v>1.1499999999999999</v>
      </c>
    </row>
    <row r="40" spans="1:22" s="83" customFormat="1" ht="12.75" hidden="1" customHeight="1" x14ac:dyDescent="0.25">
      <c r="A40" s="169"/>
      <c r="B40" s="186"/>
      <c r="C40" s="187"/>
      <c r="D40" s="52" t="s">
        <v>69</v>
      </c>
      <c r="E40" s="71" t="s">
        <v>160</v>
      </c>
      <c r="F40" s="82"/>
      <c r="G40" s="53" t="s">
        <v>161</v>
      </c>
      <c r="H40" s="188"/>
      <c r="I40" s="148"/>
      <c r="J40" s="148"/>
      <c r="K40" s="148"/>
      <c r="L40" s="189"/>
      <c r="M40" s="190"/>
      <c r="N40" s="189"/>
      <c r="O40" s="159"/>
      <c r="P40" s="73"/>
      <c r="Q40" s="73"/>
      <c r="R40" s="73"/>
    </row>
    <row r="41" spans="1:22" s="83" customFormat="1" ht="25.9" hidden="1" customHeight="1" x14ac:dyDescent="0.25">
      <c r="A41" s="168">
        <f>A39+1</f>
        <v>44191</v>
      </c>
      <c r="B41" s="142" t="s">
        <v>70</v>
      </c>
      <c r="C41" s="142" t="s">
        <v>57</v>
      </c>
      <c r="D41" s="84" t="s">
        <v>162</v>
      </c>
      <c r="E41" s="85" t="s">
        <v>163</v>
      </c>
      <c r="F41" s="86" t="s">
        <v>60</v>
      </c>
      <c r="G41" s="87" t="s">
        <v>164</v>
      </c>
      <c r="H41" s="55"/>
      <c r="I41" s="147">
        <f t="shared" ref="I41:K41" si="18">P41</f>
        <v>3.3333333333333335</v>
      </c>
      <c r="J41" s="147">
        <f t="shared" si="18"/>
        <v>2.0091428571428573</v>
      </c>
      <c r="K41" s="147">
        <f t="shared" si="18"/>
        <v>1.325</v>
      </c>
      <c r="L41" s="88"/>
      <c r="M41" s="89">
        <v>2.5</v>
      </c>
      <c r="N41" s="88"/>
      <c r="O41" s="158">
        <f>I41*70+J41*75+K41*25+L41*60+M41*45+N41*95</f>
        <v>529.64404761904768</v>
      </c>
      <c r="P41" s="73">
        <f>'[2]1221-1225'!X56</f>
        <v>3.3333333333333335</v>
      </c>
      <c r="Q41" s="73">
        <f>'[2]1221-1225'!Y56</f>
        <v>2.0091428571428573</v>
      </c>
      <c r="R41" s="73">
        <f>'[2]1221-1225'!Z56</f>
        <v>1.325</v>
      </c>
    </row>
    <row r="42" spans="1:22" s="83" customFormat="1" ht="12.75" hidden="1" customHeight="1" x14ac:dyDescent="0.25">
      <c r="A42" s="169"/>
      <c r="B42" s="143"/>
      <c r="C42" s="144"/>
      <c r="D42" s="90" t="s">
        <v>165</v>
      </c>
      <c r="E42" s="91" t="s">
        <v>166</v>
      </c>
      <c r="F42" s="92"/>
      <c r="G42" s="93" t="s">
        <v>167</v>
      </c>
      <c r="H42" s="55"/>
      <c r="I42" s="148"/>
      <c r="J42" s="148"/>
      <c r="K42" s="148"/>
      <c r="L42" s="88"/>
      <c r="M42" s="89"/>
      <c r="N42" s="88"/>
      <c r="O42" s="159"/>
      <c r="P42" s="73"/>
      <c r="Q42" s="73"/>
      <c r="R42" s="73"/>
    </row>
    <row r="43" spans="1:22" s="83" customFormat="1" ht="24" hidden="1" customHeight="1" x14ac:dyDescent="0.25">
      <c r="A43" s="168">
        <v>44193</v>
      </c>
      <c r="B43" s="142" t="s">
        <v>34</v>
      </c>
      <c r="C43" s="142" t="s">
        <v>35</v>
      </c>
      <c r="D43" s="32" t="s">
        <v>168</v>
      </c>
      <c r="E43" s="31" t="s">
        <v>169</v>
      </c>
      <c r="F43" s="94" t="s">
        <v>74</v>
      </c>
      <c r="G43" s="31" t="s">
        <v>170</v>
      </c>
      <c r="H43" s="154"/>
      <c r="I43" s="147">
        <f t="shared" ref="I43:K43" si="19">P43</f>
        <v>4.0342222222222226</v>
      </c>
      <c r="J43" s="147">
        <f t="shared" si="19"/>
        <v>1.9721428571428572</v>
      </c>
      <c r="K43" s="147">
        <f t="shared" si="19"/>
        <v>1.52</v>
      </c>
      <c r="L43" s="164"/>
      <c r="M43" s="164">
        <v>2.2000000000000002</v>
      </c>
      <c r="N43" s="164"/>
      <c r="O43" s="158">
        <f>I43*70+J43*75+K43*25+L43*60+M43*45+N43*95</f>
        <v>567.30626984126991</v>
      </c>
      <c r="P43" s="73">
        <v>4.0342222222222226</v>
      </c>
      <c r="Q43" s="73">
        <v>1.9721428571428572</v>
      </c>
      <c r="R43" s="73">
        <v>1.52</v>
      </c>
    </row>
    <row r="44" spans="1:22" s="83" customFormat="1" ht="12.75" hidden="1" customHeight="1" x14ac:dyDescent="0.25">
      <c r="A44" s="169"/>
      <c r="B44" s="143"/>
      <c r="C44" s="144"/>
      <c r="D44" s="56" t="s">
        <v>171</v>
      </c>
      <c r="E44" s="34" t="s">
        <v>172</v>
      </c>
      <c r="F44" s="95"/>
      <c r="G44" s="96" t="s">
        <v>173</v>
      </c>
      <c r="H44" s="188"/>
      <c r="I44" s="148"/>
      <c r="J44" s="148"/>
      <c r="K44" s="148"/>
      <c r="L44" s="189"/>
      <c r="M44" s="189"/>
      <c r="N44" s="189"/>
      <c r="O44" s="159"/>
      <c r="P44" s="73"/>
      <c r="Q44" s="73"/>
      <c r="R44" s="73"/>
      <c r="S44" s="83" t="s">
        <v>174</v>
      </c>
    </row>
    <row r="45" spans="1:22" s="83" customFormat="1" ht="24" hidden="1" customHeight="1" x14ac:dyDescent="0.25">
      <c r="A45" s="168">
        <f>A43+1</f>
        <v>44194</v>
      </c>
      <c r="B45" s="142" t="s">
        <v>43</v>
      </c>
      <c r="C45" s="142" t="s">
        <v>44</v>
      </c>
      <c r="D45" s="97" t="s">
        <v>175</v>
      </c>
      <c r="E45" s="31" t="s">
        <v>176</v>
      </c>
      <c r="F45" s="33" t="s">
        <v>47</v>
      </c>
      <c r="G45" s="61" t="s">
        <v>177</v>
      </c>
      <c r="H45" s="171"/>
      <c r="I45" s="147">
        <f t="shared" ref="I45:K45" si="20">P45</f>
        <v>3.9117647058823501</v>
      </c>
      <c r="J45" s="147">
        <f t="shared" si="20"/>
        <v>2.061742424242424</v>
      </c>
      <c r="K45" s="147">
        <f t="shared" si="20"/>
        <v>1.365</v>
      </c>
      <c r="L45" s="164"/>
      <c r="M45" s="164">
        <v>2.2000000000000002</v>
      </c>
      <c r="N45" s="158"/>
      <c r="O45" s="158">
        <f>I45*70+J45*75+K45*25+L45*60+M45*45+N45*95</f>
        <v>561.5792112299464</v>
      </c>
      <c r="P45" s="73">
        <v>3.9117647058823501</v>
      </c>
      <c r="Q45" s="73">
        <v>2.061742424242424</v>
      </c>
      <c r="R45" s="73">
        <v>1.365</v>
      </c>
      <c r="S45" s="83" t="s">
        <v>178</v>
      </c>
    </row>
    <row r="46" spans="1:22" s="83" customFormat="1" ht="13.15" hidden="1" customHeight="1" x14ac:dyDescent="0.25">
      <c r="A46" s="169"/>
      <c r="B46" s="143"/>
      <c r="C46" s="144"/>
      <c r="D46" s="69" t="s">
        <v>179</v>
      </c>
      <c r="E46" s="34" t="s">
        <v>180</v>
      </c>
      <c r="F46" s="35"/>
      <c r="G46" s="65" t="s">
        <v>181</v>
      </c>
      <c r="H46" s="172"/>
      <c r="I46" s="148"/>
      <c r="J46" s="148"/>
      <c r="K46" s="148"/>
      <c r="L46" s="189"/>
      <c r="M46" s="189"/>
      <c r="N46" s="191"/>
      <c r="O46" s="159"/>
      <c r="P46" s="73"/>
      <c r="Q46" s="73"/>
      <c r="R46" s="73"/>
    </row>
    <row r="47" spans="1:22" s="83" customFormat="1" ht="29.45" hidden="1" customHeight="1" x14ac:dyDescent="0.25">
      <c r="A47" s="168">
        <f>A45+1</f>
        <v>44195</v>
      </c>
      <c r="B47" s="142" t="s">
        <v>56</v>
      </c>
      <c r="C47" s="142" t="s">
        <v>57</v>
      </c>
      <c r="D47" s="40" t="s">
        <v>182</v>
      </c>
      <c r="E47" s="38" t="s">
        <v>183</v>
      </c>
      <c r="F47" s="39" t="s">
        <v>117</v>
      </c>
      <c r="G47" s="40" t="s">
        <v>184</v>
      </c>
      <c r="H47" s="154"/>
      <c r="I47" s="147">
        <f t="shared" ref="I47:K47" si="21">P47</f>
        <v>4.6558169934640521</v>
      </c>
      <c r="J47" s="147">
        <f t="shared" si="21"/>
        <v>2.0428571428571427</v>
      </c>
      <c r="K47" s="147">
        <f t="shared" si="21"/>
        <v>0.68900000000000006</v>
      </c>
      <c r="L47" s="164"/>
      <c r="M47" s="160">
        <v>2.5</v>
      </c>
      <c r="N47" s="164"/>
      <c r="O47" s="158">
        <f>I47*70+J47*75+K47*25+L47*60+M47*45+N47*95</f>
        <v>608.84647525676939</v>
      </c>
      <c r="P47" s="73">
        <f>'[2]1228-1231'!X27</f>
        <v>4.6558169934640521</v>
      </c>
      <c r="Q47" s="73">
        <f>'[2]1228-1231'!Y27</f>
        <v>2.0428571428571427</v>
      </c>
      <c r="R47" s="73">
        <f>'[2]1228-1231'!Z27</f>
        <v>0.68900000000000006</v>
      </c>
    </row>
    <row r="48" spans="1:22" s="83" customFormat="1" ht="13.15" hidden="1" customHeight="1" x14ac:dyDescent="0.25">
      <c r="A48" s="169"/>
      <c r="B48" s="143"/>
      <c r="C48" s="144"/>
      <c r="D48" s="42" t="s">
        <v>185</v>
      </c>
      <c r="E48" s="98" t="s">
        <v>186</v>
      </c>
      <c r="F48" s="43"/>
      <c r="G48" s="42" t="s">
        <v>187</v>
      </c>
      <c r="H48" s="155"/>
      <c r="I48" s="148"/>
      <c r="J48" s="148"/>
      <c r="K48" s="148"/>
      <c r="L48" s="165"/>
      <c r="M48" s="161"/>
      <c r="N48" s="165"/>
      <c r="O48" s="159"/>
      <c r="P48" s="73"/>
      <c r="Q48" s="73"/>
      <c r="R48" s="73"/>
    </row>
    <row r="49" spans="1:214" s="83" customFormat="1" ht="29.45" hidden="1" customHeight="1" x14ac:dyDescent="0.25">
      <c r="A49" s="168">
        <f>A47+1</f>
        <v>44196</v>
      </c>
      <c r="B49" s="142" t="s">
        <v>65</v>
      </c>
      <c r="C49" s="142" t="s">
        <v>66</v>
      </c>
      <c r="D49" s="99" t="s">
        <v>188</v>
      </c>
      <c r="E49" s="100" t="s">
        <v>189</v>
      </c>
      <c r="F49" s="27" t="s">
        <v>38</v>
      </c>
      <c r="G49" s="100" t="s">
        <v>190</v>
      </c>
      <c r="H49" s="177"/>
      <c r="I49" s="147">
        <f t="shared" ref="I49:K49" si="22">P49</f>
        <v>3</v>
      </c>
      <c r="J49" s="147">
        <f t="shared" si="22"/>
        <v>2.0257142857142858</v>
      </c>
      <c r="K49" s="147">
        <f t="shared" si="22"/>
        <v>1.3274999999999999</v>
      </c>
      <c r="L49" s="162"/>
      <c r="M49" s="160">
        <v>2</v>
      </c>
      <c r="N49" s="164"/>
      <c r="O49" s="158">
        <f>I49*70+J49*75+K49*25+L49*60+M49*45+N49*95</f>
        <v>485.11607142857144</v>
      </c>
      <c r="P49" s="73">
        <f>'[2]1228-1231'!X35</f>
        <v>3</v>
      </c>
      <c r="Q49" s="73">
        <f>'[2]1228-1231'!Y35</f>
        <v>2.0257142857142858</v>
      </c>
      <c r="R49" s="73">
        <f>'[2]1228-1231'!Z35</f>
        <v>1.3274999999999999</v>
      </c>
    </row>
    <row r="50" spans="1:214" s="83" customFormat="1" ht="13.15" hidden="1" customHeight="1" x14ac:dyDescent="0.25">
      <c r="A50" s="169"/>
      <c r="B50" s="143"/>
      <c r="C50" s="144"/>
      <c r="D50" s="101" t="s">
        <v>191</v>
      </c>
      <c r="E50" s="102" t="s">
        <v>192</v>
      </c>
      <c r="F50" s="103"/>
      <c r="G50" s="104" t="s">
        <v>193</v>
      </c>
      <c r="H50" s="178"/>
      <c r="I50" s="148"/>
      <c r="J50" s="148"/>
      <c r="K50" s="148"/>
      <c r="L50" s="163"/>
      <c r="M50" s="161"/>
      <c r="N50" s="165"/>
      <c r="O50" s="159"/>
      <c r="P50" s="73"/>
      <c r="Q50" s="73"/>
      <c r="R50" s="73"/>
    </row>
    <row r="51" spans="1:214" s="83" customFormat="1" ht="29.45" hidden="1" customHeight="1" x14ac:dyDescent="0.25">
      <c r="A51" s="140">
        <f>A49+1</f>
        <v>44197</v>
      </c>
      <c r="B51" s="173" t="s">
        <v>25</v>
      </c>
      <c r="C51" s="173" t="s">
        <v>26</v>
      </c>
      <c r="D51" s="48" t="s">
        <v>68</v>
      </c>
      <c r="E51" s="49" t="s">
        <v>194</v>
      </c>
      <c r="F51" s="50" t="s">
        <v>29</v>
      </c>
      <c r="G51" s="51" t="s">
        <v>195</v>
      </c>
      <c r="H51" s="154"/>
      <c r="I51" s="147">
        <f t="shared" ref="I51:K51" si="23">P51</f>
        <v>2.8888888888888888</v>
      </c>
      <c r="J51" s="147">
        <f t="shared" si="23"/>
        <v>1.9257142857142857</v>
      </c>
      <c r="K51" s="147">
        <f t="shared" si="23"/>
        <v>1.17</v>
      </c>
      <c r="L51" s="164"/>
      <c r="M51" s="160">
        <v>3</v>
      </c>
      <c r="N51" s="164"/>
      <c r="O51" s="158">
        <f>I51*70+J51*75+K51*25+L51*60+M51*45+N51*95</f>
        <v>510.90079365079362</v>
      </c>
      <c r="P51" s="73">
        <f>'[2]1228-1231'!X45</f>
        <v>2.8888888888888888</v>
      </c>
      <c r="Q51" s="73">
        <f>'[2]1228-1231'!Y45</f>
        <v>1.9257142857142857</v>
      </c>
      <c r="R51" s="73">
        <f>'[2]1228-1231'!Z45</f>
        <v>1.17</v>
      </c>
    </row>
    <row r="52" spans="1:214" s="83" customFormat="1" ht="12.75" hidden="1" customHeight="1" x14ac:dyDescent="0.25">
      <c r="A52" s="141"/>
      <c r="B52" s="186"/>
      <c r="C52" s="187"/>
      <c r="D52" s="52" t="s">
        <v>196</v>
      </c>
      <c r="E52" s="105" t="s">
        <v>197</v>
      </c>
      <c r="F52" s="82"/>
      <c r="G52" s="53" t="s">
        <v>198</v>
      </c>
      <c r="H52" s="188"/>
      <c r="I52" s="148"/>
      <c r="J52" s="148"/>
      <c r="K52" s="148"/>
      <c r="L52" s="189"/>
      <c r="M52" s="190"/>
      <c r="N52" s="189"/>
      <c r="O52" s="159"/>
      <c r="P52" s="73"/>
      <c r="Q52" s="73"/>
      <c r="R52" s="73"/>
    </row>
    <row r="53" spans="1:214" s="83" customFormat="1" ht="24" hidden="1" customHeight="1" x14ac:dyDescent="0.25">
      <c r="A53" s="140">
        <v>44011</v>
      </c>
      <c r="B53" s="142" t="s">
        <v>65</v>
      </c>
      <c r="C53" s="142" t="s">
        <v>35</v>
      </c>
      <c r="D53" s="32"/>
      <c r="E53" s="31"/>
      <c r="F53" s="94" t="s">
        <v>74</v>
      </c>
      <c r="G53" s="31"/>
      <c r="H53" s="154"/>
      <c r="I53" s="147">
        <f t="shared" ref="I53:K53" si="24">P53</f>
        <v>0</v>
      </c>
      <c r="J53" s="147">
        <f t="shared" si="24"/>
        <v>0</v>
      </c>
      <c r="K53" s="147">
        <f t="shared" si="24"/>
        <v>0</v>
      </c>
      <c r="L53" s="164"/>
      <c r="M53" s="164">
        <v>2.2000000000000002</v>
      </c>
      <c r="N53" s="164"/>
      <c r="O53" s="158">
        <f>I53*70+J53*75+K53*25+L53*60+M53*45+N53*95</f>
        <v>99.000000000000014</v>
      </c>
      <c r="P53" s="73"/>
      <c r="Q53" s="73"/>
      <c r="R53" s="73"/>
    </row>
    <row r="54" spans="1:214" s="83" customFormat="1" ht="15" hidden="1" customHeight="1" x14ac:dyDescent="0.25">
      <c r="A54" s="141"/>
      <c r="B54" s="143"/>
      <c r="C54" s="144"/>
      <c r="D54" s="56"/>
      <c r="E54" s="34"/>
      <c r="F54" s="95"/>
      <c r="G54" s="96"/>
      <c r="H54" s="188"/>
      <c r="I54" s="148"/>
      <c r="J54" s="148"/>
      <c r="K54" s="148"/>
      <c r="L54" s="189"/>
      <c r="M54" s="189"/>
      <c r="N54" s="189"/>
      <c r="O54" s="159"/>
      <c r="P54" s="73"/>
      <c r="Q54" s="73"/>
      <c r="R54" s="73"/>
    </row>
    <row r="55" spans="1:214" ht="18.600000000000001" customHeight="1" x14ac:dyDescent="0.25">
      <c r="A55" s="192" t="s">
        <v>199</v>
      </c>
      <c r="B55" s="106" t="s">
        <v>200</v>
      </c>
      <c r="C55" s="107"/>
      <c r="D55" s="108"/>
      <c r="E55" s="108"/>
      <c r="F55" s="108"/>
      <c r="G55" s="108"/>
      <c r="H55" s="109"/>
      <c r="I55" s="109"/>
      <c r="J55" s="109"/>
      <c r="K55" s="109"/>
      <c r="L55" s="109"/>
      <c r="M55" s="109"/>
      <c r="N55" s="109"/>
      <c r="O55" s="110"/>
      <c r="HF55" s="111"/>
    </row>
    <row r="56" spans="1:214" x14ac:dyDescent="0.25">
      <c r="A56" s="193"/>
      <c r="B56" s="112" t="s">
        <v>201</v>
      </c>
      <c r="C56" s="113"/>
      <c r="D56" s="114"/>
      <c r="E56" s="114"/>
      <c r="F56" s="114"/>
      <c r="G56" s="114"/>
      <c r="H56" s="115"/>
      <c r="I56" s="115"/>
      <c r="J56" s="115"/>
      <c r="K56" s="115"/>
      <c r="L56" s="115"/>
      <c r="M56" s="115"/>
      <c r="N56" s="115"/>
      <c r="O56" s="116"/>
    </row>
    <row r="57" spans="1:214" x14ac:dyDescent="0.25">
      <c r="A57" s="193"/>
      <c r="B57" s="194" t="s">
        <v>202</v>
      </c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6"/>
    </row>
    <row r="58" spans="1:214" x14ac:dyDescent="0.25">
      <c r="A58" s="193"/>
      <c r="B58" s="198" t="s">
        <v>203</v>
      </c>
      <c r="C58" s="199"/>
      <c r="D58" s="199"/>
      <c r="E58" s="199"/>
      <c r="F58" s="199"/>
      <c r="G58" s="199"/>
      <c r="H58" s="115"/>
      <c r="I58" s="115"/>
      <c r="J58" s="115"/>
      <c r="K58" s="115"/>
      <c r="L58" s="115"/>
      <c r="M58" s="115"/>
      <c r="N58" s="115"/>
      <c r="O58" s="116"/>
    </row>
    <row r="59" spans="1:214" x14ac:dyDescent="0.25">
      <c r="A59" s="193"/>
      <c r="B59" s="194" t="s">
        <v>204</v>
      </c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15"/>
      <c r="O59" s="116"/>
    </row>
    <row r="60" spans="1:214" x14ac:dyDescent="0.25">
      <c r="A60" s="193"/>
      <c r="B60" s="194" t="s">
        <v>205</v>
      </c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15"/>
      <c r="O60" s="116"/>
    </row>
    <row r="61" spans="1:214" ht="19.5" x14ac:dyDescent="0.25">
      <c r="A61" s="193"/>
      <c r="B61" s="117" t="s">
        <v>206</v>
      </c>
      <c r="C61" s="118"/>
      <c r="D61" s="118"/>
      <c r="E61" s="118"/>
      <c r="F61" s="119"/>
      <c r="G61" s="119"/>
      <c r="H61" s="119"/>
      <c r="I61" s="119"/>
      <c r="J61" s="119"/>
      <c r="K61" s="119"/>
      <c r="L61" s="119"/>
      <c r="M61" s="119"/>
      <c r="N61" s="109"/>
      <c r="O61" s="110"/>
    </row>
    <row r="62" spans="1:214" x14ac:dyDescent="0.25">
      <c r="A62" s="120" t="s">
        <v>231</v>
      </c>
      <c r="B62" s="121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10"/>
    </row>
    <row r="63" spans="1:214" x14ac:dyDescent="0.25">
      <c r="B63" s="122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</row>
    <row r="64" spans="1:214" x14ac:dyDescent="0.25">
      <c r="B64" s="122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</row>
    <row r="65" spans="2:15" x14ac:dyDescent="0.25">
      <c r="B65" s="122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</row>
    <row r="66" spans="2:15" x14ac:dyDescent="0.25">
      <c r="B66" s="122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</row>
    <row r="67" spans="2:15" x14ac:dyDescent="0.25">
      <c r="B67" s="122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</row>
    <row r="68" spans="2:15" x14ac:dyDescent="0.25">
      <c r="B68" s="122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</row>
    <row r="69" spans="2:15" x14ac:dyDescent="0.25">
      <c r="B69" s="122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</row>
  </sheetData>
  <mergeCells count="281">
    <mergeCell ref="B11:B12"/>
    <mergeCell ref="A11:A12"/>
    <mergeCell ref="O11:O12"/>
    <mergeCell ref="N11:N12"/>
    <mergeCell ref="M11:M12"/>
    <mergeCell ref="L11:L12"/>
    <mergeCell ref="K11:K12"/>
    <mergeCell ref="J11:J12"/>
    <mergeCell ref="I11:I12"/>
    <mergeCell ref="H11:H12"/>
    <mergeCell ref="C11:C12"/>
    <mergeCell ref="A55:A61"/>
    <mergeCell ref="B57:O57"/>
    <mergeCell ref="B58:G58"/>
    <mergeCell ref="B59:M59"/>
    <mergeCell ref="B60:M60"/>
    <mergeCell ref="N49:N50"/>
    <mergeCell ref="O49:O50"/>
    <mergeCell ref="K53:K54"/>
    <mergeCell ref="L53:L54"/>
    <mergeCell ref="M53:M54"/>
    <mergeCell ref="N53:N54"/>
    <mergeCell ref="O53:O54"/>
    <mergeCell ref="A53:A54"/>
    <mergeCell ref="B53:B54"/>
    <mergeCell ref="C53:C54"/>
    <mergeCell ref="H53:H54"/>
    <mergeCell ref="I53:I54"/>
    <mergeCell ref="J53:J54"/>
    <mergeCell ref="A51:A52"/>
    <mergeCell ref="B51:B52"/>
    <mergeCell ref="C51:C52"/>
    <mergeCell ref="H51:H52"/>
    <mergeCell ref="I51:I52"/>
    <mergeCell ref="L47:L48"/>
    <mergeCell ref="M47:M48"/>
    <mergeCell ref="N47:N48"/>
    <mergeCell ref="O47:O48"/>
    <mergeCell ref="A49:A50"/>
    <mergeCell ref="B49:B50"/>
    <mergeCell ref="C49:C50"/>
    <mergeCell ref="H49:H50"/>
    <mergeCell ref="I49:I50"/>
    <mergeCell ref="J49:J50"/>
    <mergeCell ref="J51:J52"/>
    <mergeCell ref="K51:K52"/>
    <mergeCell ref="L51:L52"/>
    <mergeCell ref="M51:M52"/>
    <mergeCell ref="N51:N52"/>
    <mergeCell ref="O51:O52"/>
    <mergeCell ref="K49:K50"/>
    <mergeCell ref="L49:L50"/>
    <mergeCell ref="M49:M50"/>
    <mergeCell ref="N45:N46"/>
    <mergeCell ref="O45:O46"/>
    <mergeCell ref="A47:A48"/>
    <mergeCell ref="B47:B48"/>
    <mergeCell ref="C47:C48"/>
    <mergeCell ref="H47:H48"/>
    <mergeCell ref="I47:I48"/>
    <mergeCell ref="J47:J48"/>
    <mergeCell ref="K47:K48"/>
    <mergeCell ref="A45:A46"/>
    <mergeCell ref="B45:B46"/>
    <mergeCell ref="C45:C46"/>
    <mergeCell ref="H45:H46"/>
    <mergeCell ref="I45:I46"/>
    <mergeCell ref="J45:J46"/>
    <mergeCell ref="K45:K46"/>
    <mergeCell ref="L45:L46"/>
    <mergeCell ref="M45:M46"/>
    <mergeCell ref="O41:O42"/>
    <mergeCell ref="A43:A44"/>
    <mergeCell ref="B43:B44"/>
    <mergeCell ref="C43:C44"/>
    <mergeCell ref="H43:H44"/>
    <mergeCell ref="I43:I44"/>
    <mergeCell ref="J43:J44"/>
    <mergeCell ref="K43:K44"/>
    <mergeCell ref="L43:L44"/>
    <mergeCell ref="M43:M44"/>
    <mergeCell ref="A41:A42"/>
    <mergeCell ref="B41:B42"/>
    <mergeCell ref="C41:C42"/>
    <mergeCell ref="I41:I42"/>
    <mergeCell ref="J41:J42"/>
    <mergeCell ref="K41:K42"/>
    <mergeCell ref="N43:N44"/>
    <mergeCell ref="O43:O44"/>
    <mergeCell ref="J39:J40"/>
    <mergeCell ref="K39:K40"/>
    <mergeCell ref="L39:L40"/>
    <mergeCell ref="M39:M40"/>
    <mergeCell ref="N39:N40"/>
    <mergeCell ref="O39:O40"/>
    <mergeCell ref="K37:K38"/>
    <mergeCell ref="L37:L38"/>
    <mergeCell ref="M37:M38"/>
    <mergeCell ref="N37:N38"/>
    <mergeCell ref="O37:O38"/>
    <mergeCell ref="J37:J38"/>
    <mergeCell ref="A39:A40"/>
    <mergeCell ref="B39:B40"/>
    <mergeCell ref="C39:C40"/>
    <mergeCell ref="H39:H40"/>
    <mergeCell ref="I39:I40"/>
    <mergeCell ref="A37:A38"/>
    <mergeCell ref="B37:B38"/>
    <mergeCell ref="C37:C38"/>
    <mergeCell ref="H37:H38"/>
    <mergeCell ref="I37:I38"/>
    <mergeCell ref="J35:J36"/>
    <mergeCell ref="K35:K36"/>
    <mergeCell ref="L35:L36"/>
    <mergeCell ref="M35:M36"/>
    <mergeCell ref="N35:N36"/>
    <mergeCell ref="O35:O36"/>
    <mergeCell ref="K33:K34"/>
    <mergeCell ref="L33:L34"/>
    <mergeCell ref="M33:M34"/>
    <mergeCell ref="N33:N34"/>
    <mergeCell ref="O33:O34"/>
    <mergeCell ref="J33:J34"/>
    <mergeCell ref="A35:A36"/>
    <mergeCell ref="B35:B36"/>
    <mergeCell ref="C35:C36"/>
    <mergeCell ref="H35:H36"/>
    <mergeCell ref="I35:I36"/>
    <mergeCell ref="A33:A34"/>
    <mergeCell ref="B33:B34"/>
    <mergeCell ref="C33:C34"/>
    <mergeCell ref="H33:H34"/>
    <mergeCell ref="I33:I34"/>
    <mergeCell ref="K31:K32"/>
    <mergeCell ref="L31:L32"/>
    <mergeCell ref="M31:M32"/>
    <mergeCell ref="N31:N32"/>
    <mergeCell ref="O31:O32"/>
    <mergeCell ref="K29:K30"/>
    <mergeCell ref="L29:L30"/>
    <mergeCell ref="M29:M30"/>
    <mergeCell ref="N29:N30"/>
    <mergeCell ref="O29:O30"/>
    <mergeCell ref="O23:O24"/>
    <mergeCell ref="J23:J24"/>
    <mergeCell ref="A31:A32"/>
    <mergeCell ref="B31:B32"/>
    <mergeCell ref="C31:C32"/>
    <mergeCell ref="H31:H32"/>
    <mergeCell ref="I31:I32"/>
    <mergeCell ref="K27:K28"/>
    <mergeCell ref="L27:L28"/>
    <mergeCell ref="M27:M28"/>
    <mergeCell ref="O27:O28"/>
    <mergeCell ref="A29:A30"/>
    <mergeCell ref="B29:B30"/>
    <mergeCell ref="C29:C30"/>
    <mergeCell ref="H29:H30"/>
    <mergeCell ref="I29:I30"/>
    <mergeCell ref="J29:J30"/>
    <mergeCell ref="A27:A28"/>
    <mergeCell ref="B27:B28"/>
    <mergeCell ref="C27:C28"/>
    <mergeCell ref="H27:H28"/>
    <mergeCell ref="I27:I28"/>
    <mergeCell ref="J27:J28"/>
    <mergeCell ref="J31:J32"/>
    <mergeCell ref="M19:M20"/>
    <mergeCell ref="N19:N20"/>
    <mergeCell ref="O19:O20"/>
    <mergeCell ref="J19:J20"/>
    <mergeCell ref="A25:A26"/>
    <mergeCell ref="B25:B26"/>
    <mergeCell ref="C25:C26"/>
    <mergeCell ref="H25:H26"/>
    <mergeCell ref="I25:I26"/>
    <mergeCell ref="A23:A24"/>
    <mergeCell ref="B23:B24"/>
    <mergeCell ref="C23:C24"/>
    <mergeCell ref="H23:H24"/>
    <mergeCell ref="I23:I24"/>
    <mergeCell ref="J25:J26"/>
    <mergeCell ref="K25:K26"/>
    <mergeCell ref="L25:L26"/>
    <mergeCell ref="M25:M26"/>
    <mergeCell ref="N25:N26"/>
    <mergeCell ref="O25:O26"/>
    <mergeCell ref="K23:K24"/>
    <mergeCell ref="L23:L24"/>
    <mergeCell ref="M23:M24"/>
    <mergeCell ref="N23:N24"/>
    <mergeCell ref="K15:K16"/>
    <mergeCell ref="L15:L16"/>
    <mergeCell ref="M15:M16"/>
    <mergeCell ref="N15:N16"/>
    <mergeCell ref="O15:O16"/>
    <mergeCell ref="J15:J16"/>
    <mergeCell ref="A21:A22"/>
    <mergeCell ref="B21:B22"/>
    <mergeCell ref="C21:C22"/>
    <mergeCell ref="H21:H22"/>
    <mergeCell ref="I21:I22"/>
    <mergeCell ref="A19:A20"/>
    <mergeCell ref="B19:B20"/>
    <mergeCell ref="C19:C20"/>
    <mergeCell ref="H19:H20"/>
    <mergeCell ref="I19:I20"/>
    <mergeCell ref="J21:J22"/>
    <mergeCell ref="K21:K22"/>
    <mergeCell ref="L21:L22"/>
    <mergeCell ref="M21:M22"/>
    <mergeCell ref="N21:N22"/>
    <mergeCell ref="O21:O22"/>
    <mergeCell ref="K19:K20"/>
    <mergeCell ref="L19:L20"/>
    <mergeCell ref="M13:M14"/>
    <mergeCell ref="N13:N14"/>
    <mergeCell ref="O13:O14"/>
    <mergeCell ref="A17:A18"/>
    <mergeCell ref="B17:B18"/>
    <mergeCell ref="C17:C18"/>
    <mergeCell ref="H17:H18"/>
    <mergeCell ref="I17:I18"/>
    <mergeCell ref="A15:A16"/>
    <mergeCell ref="B15:B16"/>
    <mergeCell ref="C15:C16"/>
    <mergeCell ref="H15:H16"/>
    <mergeCell ref="I15:I16"/>
    <mergeCell ref="J17:J18"/>
    <mergeCell ref="K17:K18"/>
    <mergeCell ref="L17:L18"/>
    <mergeCell ref="M17:M18"/>
    <mergeCell ref="N17:N18"/>
    <mergeCell ref="O17:O18"/>
    <mergeCell ref="A13:A14"/>
    <mergeCell ref="B13:B14"/>
    <mergeCell ref="C13:C14"/>
    <mergeCell ref="H13:H14"/>
    <mergeCell ref="I13:I14"/>
    <mergeCell ref="J13:J14"/>
    <mergeCell ref="K13:K14"/>
    <mergeCell ref="L13:L14"/>
    <mergeCell ref="O8:O9"/>
    <mergeCell ref="J8:J9"/>
    <mergeCell ref="M4:M5"/>
    <mergeCell ref="N4:N5"/>
    <mergeCell ref="O4:O5"/>
    <mergeCell ref="J4:J5"/>
    <mergeCell ref="A8:A9"/>
    <mergeCell ref="B8:B9"/>
    <mergeCell ref="C8:C9"/>
    <mergeCell ref="H8:H9"/>
    <mergeCell ref="I8:I9"/>
    <mergeCell ref="K8:K9"/>
    <mergeCell ref="L8:L9"/>
    <mergeCell ref="M8:M9"/>
    <mergeCell ref="N8:N9"/>
    <mergeCell ref="A1:M1"/>
    <mergeCell ref="N1:O1"/>
    <mergeCell ref="A2:A3"/>
    <mergeCell ref="B2:B3"/>
    <mergeCell ref="C2:H2"/>
    <mergeCell ref="O2:O3"/>
    <mergeCell ref="A6:A7"/>
    <mergeCell ref="B6:B7"/>
    <mergeCell ref="C6:C7"/>
    <mergeCell ref="H6:H7"/>
    <mergeCell ref="I6:I7"/>
    <mergeCell ref="A4:A5"/>
    <mergeCell ref="B4:B5"/>
    <mergeCell ref="C4:C5"/>
    <mergeCell ref="H4:H5"/>
    <mergeCell ref="I4:I5"/>
    <mergeCell ref="J6:J7"/>
    <mergeCell ref="K6:K7"/>
    <mergeCell ref="L6:L7"/>
    <mergeCell ref="M6:M7"/>
    <mergeCell ref="N6:N7"/>
    <mergeCell ref="O6:O7"/>
    <mergeCell ref="K4:K5"/>
    <mergeCell ref="L4:L5"/>
  </mergeCells>
  <phoneticPr fontId="2" type="noConversion"/>
  <printOptions horizontalCentered="1" verticalCentered="1"/>
  <pageMargins left="0" right="0" top="0" bottom="0" header="0" footer="0"/>
  <pageSetup paperSize="9" scale="76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110.02素</vt:lpstr>
      <vt:lpstr>110.02葷</vt:lpstr>
      <vt:lpstr>'110.02素'!Print_Area</vt:lpstr>
      <vt:lpstr>'110.02葷'!Print_Area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2020-12-28T01:29:06Z</cp:lastPrinted>
  <dcterms:created xsi:type="dcterms:W3CDTF">2020-12-28T01:14:31Z</dcterms:created>
  <dcterms:modified xsi:type="dcterms:W3CDTF">2021-02-04T01:50:36Z</dcterms:modified>
</cp:coreProperties>
</file>